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9815" windowHeight="7365"/>
  </bookViews>
  <sheets>
    <sheet name="Calculator" sheetId="3" r:id="rId1"/>
    <sheet name="Example" sheetId="6" r:id="rId2"/>
  </sheets>
  <definedNames>
    <definedName name="_xlnm._FilterDatabase" localSheetId="0" hidden="1">Calculator!$A$16:$AI$16</definedName>
    <definedName name="_xlnm._FilterDatabase" localSheetId="1" hidden="1">Example!$A$16:$AI$16</definedName>
  </definedNames>
  <calcPr calcId="125725" concurrentCalc="0"/>
</workbook>
</file>

<file path=xl/calcChain.xml><?xml version="1.0" encoding="utf-8"?>
<calcChain xmlns="http://schemas.openxmlformats.org/spreadsheetml/2006/main">
  <c r="I66" i="6"/>
  <c r="J66"/>
  <c r="K66"/>
  <c r="T66"/>
  <c r="S66"/>
  <c r="G66"/>
  <c r="I65"/>
  <c r="J65"/>
  <c r="K65"/>
  <c r="T65"/>
  <c r="S65"/>
  <c r="G65"/>
  <c r="I64"/>
  <c r="J64"/>
  <c r="K64"/>
  <c r="T64"/>
  <c r="S64"/>
  <c r="G64"/>
  <c r="I63"/>
  <c r="J63"/>
  <c r="K63"/>
  <c r="T63"/>
  <c r="S63"/>
  <c r="G63"/>
  <c r="I62"/>
  <c r="J62"/>
  <c r="K62"/>
  <c r="T62"/>
  <c r="S62"/>
  <c r="G62"/>
  <c r="I61"/>
  <c r="J61"/>
  <c r="K61"/>
  <c r="T61"/>
  <c r="S61"/>
  <c r="G61"/>
  <c r="I60"/>
  <c r="J60"/>
  <c r="K60"/>
  <c r="T60"/>
  <c r="S60"/>
  <c r="G60"/>
  <c r="I59"/>
  <c r="J59"/>
  <c r="K59"/>
  <c r="T59"/>
  <c r="S59"/>
  <c r="G59"/>
  <c r="I58"/>
  <c r="J58"/>
  <c r="K58"/>
  <c r="T58"/>
  <c r="S58"/>
  <c r="G58"/>
  <c r="I57"/>
  <c r="J57"/>
  <c r="K57"/>
  <c r="T57"/>
  <c r="S57"/>
  <c r="G57"/>
  <c r="I56"/>
  <c r="J56"/>
  <c r="K56"/>
  <c r="T56"/>
  <c r="S56"/>
  <c r="G56"/>
  <c r="I55"/>
  <c r="J55"/>
  <c r="K55"/>
  <c r="T55"/>
  <c r="S55"/>
  <c r="G55"/>
  <c r="I54"/>
  <c r="J54"/>
  <c r="K54"/>
  <c r="T54"/>
  <c r="S54"/>
  <c r="G54"/>
  <c r="I53"/>
  <c r="J53"/>
  <c r="K53"/>
  <c r="T53"/>
  <c r="S53"/>
  <c r="G53"/>
  <c r="I52"/>
  <c r="J52"/>
  <c r="K52"/>
  <c r="T52"/>
  <c r="S52"/>
  <c r="G52"/>
  <c r="I51"/>
  <c r="J51"/>
  <c r="K51"/>
  <c r="T51"/>
  <c r="S51"/>
  <c r="G51"/>
  <c r="I50"/>
  <c r="J50"/>
  <c r="K50"/>
  <c r="T50"/>
  <c r="S50"/>
  <c r="G50"/>
  <c r="I49"/>
  <c r="J49"/>
  <c r="K49"/>
  <c r="T49"/>
  <c r="S49"/>
  <c r="G49"/>
  <c r="I48"/>
  <c r="J48"/>
  <c r="K48"/>
  <c r="T48"/>
  <c r="S48"/>
  <c r="G48"/>
  <c r="I47"/>
  <c r="J47"/>
  <c r="K47"/>
  <c r="T47"/>
  <c r="S47"/>
  <c r="G47"/>
  <c r="I46"/>
  <c r="J46"/>
  <c r="K46"/>
  <c r="T46"/>
  <c r="S46"/>
  <c r="G46"/>
  <c r="I45"/>
  <c r="J45"/>
  <c r="K45"/>
  <c r="T45"/>
  <c r="S45"/>
  <c r="G45"/>
  <c r="I44"/>
  <c r="J44"/>
  <c r="K44"/>
  <c r="T44"/>
  <c r="S44"/>
  <c r="G44"/>
  <c r="I43"/>
  <c r="J43"/>
  <c r="K43"/>
  <c r="T43"/>
  <c r="S43"/>
  <c r="G43"/>
  <c r="I42"/>
  <c r="J42"/>
  <c r="K42"/>
  <c r="T42"/>
  <c r="S42"/>
  <c r="G42"/>
  <c r="I41"/>
  <c r="J41"/>
  <c r="K41"/>
  <c r="T41"/>
  <c r="S41"/>
  <c r="G41"/>
  <c r="I40"/>
  <c r="J40"/>
  <c r="K40"/>
  <c r="T40"/>
  <c r="S40"/>
  <c r="G40"/>
  <c r="I39"/>
  <c r="J39"/>
  <c r="K39"/>
  <c r="T39"/>
  <c r="S39"/>
  <c r="G39"/>
  <c r="I38"/>
  <c r="J38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J15"/>
  <c r="K38"/>
  <c r="T38"/>
  <c r="S38"/>
  <c r="F15"/>
  <c r="G38"/>
  <c r="K37"/>
  <c r="T37"/>
  <c r="S37"/>
  <c r="G37"/>
  <c r="K36"/>
  <c r="T36"/>
  <c r="S36"/>
  <c r="G36"/>
  <c r="K35"/>
  <c r="T35"/>
  <c r="S35"/>
  <c r="G35"/>
  <c r="K34"/>
  <c r="T34"/>
  <c r="S34"/>
  <c r="G34"/>
  <c r="K33"/>
  <c r="T33"/>
  <c r="S33"/>
  <c r="G33"/>
  <c r="K32"/>
  <c r="T32"/>
  <c r="S32"/>
  <c r="G32"/>
  <c r="K31"/>
  <c r="T31"/>
  <c r="S31"/>
  <c r="G31"/>
  <c r="K30"/>
  <c r="T30"/>
  <c r="S30"/>
  <c r="G30"/>
  <c r="K29"/>
  <c r="T29"/>
  <c r="S29"/>
  <c r="G29"/>
  <c r="K28"/>
  <c r="T28"/>
  <c r="S28"/>
  <c r="G28"/>
  <c r="K27"/>
  <c r="T27"/>
  <c r="S27"/>
  <c r="G27"/>
  <c r="K26"/>
  <c r="T26"/>
  <c r="S26"/>
  <c r="G26"/>
  <c r="K25"/>
  <c r="T25"/>
  <c r="S25"/>
  <c r="G25"/>
  <c r="K24"/>
  <c r="T24"/>
  <c r="S24"/>
  <c r="G24"/>
  <c r="K23"/>
  <c r="T23"/>
  <c r="S23"/>
  <c r="G23"/>
  <c r="K22"/>
  <c r="T22"/>
  <c r="S22"/>
  <c r="G22"/>
  <c r="K21"/>
  <c r="T21"/>
  <c r="S21"/>
  <c r="G21"/>
  <c r="K20"/>
  <c r="T20"/>
  <c r="S20"/>
  <c r="G20"/>
  <c r="K19"/>
  <c r="T19"/>
  <c r="S19"/>
  <c r="G19"/>
  <c r="K18"/>
  <c r="T18"/>
  <c r="S18"/>
  <c r="G18"/>
  <c r="K17"/>
  <c r="T17"/>
  <c r="S17"/>
  <c r="G17"/>
  <c r="I18" i="3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17"/>
  <c r="J17"/>
  <c r="K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F15"/>
  <c r="G17"/>
  <c r="S18"/>
  <c r="J15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17"/>
  <c r="T17"/>
</calcChain>
</file>

<file path=xl/sharedStrings.xml><?xml version="1.0" encoding="utf-8"?>
<sst xmlns="http://schemas.openxmlformats.org/spreadsheetml/2006/main" count="972" uniqueCount="467">
  <si>
    <t>Wood television, radio, and sewing machine cabinet manufacturing</t>
  </si>
  <si>
    <t>Promoters of performing arts and sports and agents for public figures</t>
  </si>
  <si>
    <t>Waste management and remediation services</t>
  </si>
  <si>
    <t>Tire manufacturing</t>
  </si>
  <si>
    <t>Jewelry and silverware manufacturing</t>
  </si>
  <si>
    <t>Civic, social, professional, and similar organizations</t>
  </si>
  <si>
    <t>In-vitro diagnostic substance manufacturing</t>
  </si>
  <si>
    <t>Sand, gravel, clay, and ceramic and refractory minerals mining and quarrying</t>
  </si>
  <si>
    <t>Museums, historical sites, zoos, and parks</t>
  </si>
  <si>
    <t>Specialized design services</t>
  </si>
  <si>
    <t>Medical and diagnostic labs and outpatient and other ambulatory care services</t>
  </si>
  <si>
    <t>Independent artists, writers, and performers</t>
  </si>
  <si>
    <t>Construction machinery manufacturing</t>
  </si>
  <si>
    <t>Accounting, tax preparation, bookkeeping, and payroll services</t>
  </si>
  <si>
    <t>Stationery product manufacturing</t>
  </si>
  <si>
    <t>Storage battery manufacturing</t>
  </si>
  <si>
    <t>Paperboard container manufacturing</t>
  </si>
  <si>
    <t>Animal (except poultry) slaughtering, rendering, and processing</t>
  </si>
  <si>
    <t>Truck trailer manufacturing</t>
  </si>
  <si>
    <t>Semiconductor machinery manufacturing</t>
  </si>
  <si>
    <t>Religious organizations</t>
  </si>
  <si>
    <t>Nonferrous metal foundries</t>
  </si>
  <si>
    <t>Apparel knitting mills</t>
  </si>
  <si>
    <t>Residential permanent site single- and multi-family structures</t>
  </si>
  <si>
    <t>Other general purpose machinery manufacturing</t>
  </si>
  <si>
    <t>Glass product manufacturing made of purchased glass</t>
  </si>
  <si>
    <t>Air purification and ventilation equipment manufacturing</t>
  </si>
  <si>
    <t>Sign manufacturing</t>
  </si>
  <si>
    <t>Computer storage device manufacturing</t>
  </si>
  <si>
    <t>All other chemical product and preparation manufacturing</t>
  </si>
  <si>
    <t>Nondepository credit intermediation and related activities</t>
  </si>
  <si>
    <t>Greenhouse, nursery, and floriculture production</t>
  </si>
  <si>
    <t>All other transportation equipment manufacturing</t>
  </si>
  <si>
    <t>Telephone apparatus manufacturing</t>
  </si>
  <si>
    <t>Other major household appliance manufacturing</t>
  </si>
  <si>
    <t>Spring and wire product manufacturing</t>
  </si>
  <si>
    <t>Metal cutting and forming machine tool manufacturing</t>
  </si>
  <si>
    <t>Commercial and industrial machinery and equipment repair and maintenance</t>
  </si>
  <si>
    <t>Analytical laboratory instrument manufacturing</t>
  </si>
  <si>
    <t>Private households</t>
  </si>
  <si>
    <t>Motorcycle, bicycle, and parts manufacturing</t>
  </si>
  <si>
    <t>Rail transportation</t>
  </si>
  <si>
    <t>Directory, mailing list, and other publishers</t>
  </si>
  <si>
    <t>Totalizing fluid meters and counting devices manufacturing</t>
  </si>
  <si>
    <t>Nonresidential maintenance and repair</t>
  </si>
  <si>
    <t>Industrial mold manufacturing</t>
  </si>
  <si>
    <t>Scientific research and development services</t>
  </si>
  <si>
    <t>Primary smelting and refining of nonferrous metal (except copper and aluminum)</t>
  </si>
  <si>
    <t>Bread and bakery product manufacturing</t>
  </si>
  <si>
    <t>Drilling oil and gas wells</t>
  </si>
  <si>
    <t>Data processing, hosting, and related services</t>
  </si>
  <si>
    <t>Electronic capacitor, resistor, coil, transformer, and other inductor manufacturing</t>
  </si>
  <si>
    <t>Distilleries</t>
  </si>
  <si>
    <t>Travel trailer and camper manufacturing</t>
  </si>
  <si>
    <t>Surgical and medical instrument manufacturing</t>
  </si>
  <si>
    <t>All other miscellaneous electrical equipment and component manufacturing</t>
  </si>
  <si>
    <t>Polystyrene foam product manufacturing</t>
  </si>
  <si>
    <t>Nonresidential manufacturing structures</t>
  </si>
  <si>
    <t>General state and local government services 2</t>
  </si>
  <si>
    <t>Veterinary services</t>
  </si>
  <si>
    <t>Sporting and athletic goods manufacturing</t>
  </si>
  <si>
    <t>Monetary authorities and depository credit intermediation</t>
  </si>
  <si>
    <t>All other paper bag and coated and treated paper manufacturing</t>
  </si>
  <si>
    <t>Software, audio, and video media reproducing</t>
  </si>
  <si>
    <t>Poultry and egg production</t>
  </si>
  <si>
    <t>Ground or treated mineral and earth manufacturing</t>
  </si>
  <si>
    <t>Power, distribution, and specialty transformer manufacturing</t>
  </si>
  <si>
    <t>Photographic services</t>
  </si>
  <si>
    <t>Other leather and allied product manufacturing</t>
  </si>
  <si>
    <t>Fats and oils refining and blending</t>
  </si>
  <si>
    <t>Nonferrous metal (except copper and aluminum) rolling, drawing, extruding and alloying</t>
  </si>
  <si>
    <t>Fabricated pipe and pipe fitting manufacturing</t>
  </si>
  <si>
    <t>Wholesale trade</t>
  </si>
  <si>
    <t>Support activities for oil and gas operations</t>
  </si>
  <si>
    <t>Retail trade</t>
  </si>
  <si>
    <t>Office furniture and custom architectural woodwork and millwork manufacturing</t>
  </si>
  <si>
    <t>Cotton farming</t>
  </si>
  <si>
    <t>Guided missile and space vehicle manufacturing</t>
  </si>
  <si>
    <t>Photographic and photocopying equipment manufacturing</t>
  </si>
  <si>
    <t>Household laundry equipment manufacturing</t>
  </si>
  <si>
    <t>Asphalt shingle and coating materials manufacturing</t>
  </si>
  <si>
    <t>Dog and cat food manufacturing</t>
  </si>
  <si>
    <t>Search, detection, and navigation instruments manufacturing</t>
  </si>
  <si>
    <t>Petroleum lubricating oil and grease manufacturing</t>
  </si>
  <si>
    <t>Cutlery, utensil, pot, and pan manufacturing</t>
  </si>
  <si>
    <t>Artificial and synthetic fibers and filaments manufacturing</t>
  </si>
  <si>
    <t>Power boiler and heat exchanger manufacturing</t>
  </si>
  <si>
    <t>Periodical publishers</t>
  </si>
  <si>
    <t>Narrow fabric mills and schiffli machine embroidery</t>
  </si>
  <si>
    <t>Insurance carriers</t>
  </si>
  <si>
    <t>Crown and closure manufacturing and metal stamping</t>
  </si>
  <si>
    <t>Electronic and precision equipment repair and maintenance</t>
  </si>
  <si>
    <t>Soap and cleaning compound manufacturing</t>
  </si>
  <si>
    <t>Footwear manufacturing</t>
  </si>
  <si>
    <t>Support activities for agriculture and forestry</t>
  </si>
  <si>
    <t>Automotive repair and maintenance, except car washes</t>
  </si>
  <si>
    <t>Other communications equipment manufacturing</t>
  </si>
  <si>
    <t>Other amusement and recreation industries</t>
  </si>
  <si>
    <t>Doll, toy, and game manufacturing</t>
  </si>
  <si>
    <t>Confectionery manufacturing from purchased chocolate</t>
  </si>
  <si>
    <t>Chocolate and confectionery manufacturing from cacao beans</t>
  </si>
  <si>
    <t>Scenic and sightseeing transportation and support activities for transportation</t>
  </si>
  <si>
    <t>Motor and generator manufacturing</t>
  </si>
  <si>
    <t>Semiconductor and related device manufacturing</t>
  </si>
  <si>
    <t>Real estate</t>
  </si>
  <si>
    <t>Fruit and vegetable canning, pickling, and drying</t>
  </si>
  <si>
    <t>Turbine and turbine generator set units manufacturing</t>
  </si>
  <si>
    <t>Pharmaceutical preparation manufacturing</t>
  </si>
  <si>
    <t>Flavoring syrup and concentrate manufacturing</t>
  </si>
  <si>
    <t>Synthetic dye and pigment manufacturing</t>
  </si>
  <si>
    <t>Sawmills and wood preservation</t>
  </si>
  <si>
    <t>Institutional furniture manufacturing</t>
  </si>
  <si>
    <t>Electricity and signal testing instruments manufacturing</t>
  </si>
  <si>
    <t>Breakfast cereal manufacturing</t>
  </si>
  <si>
    <t>Air and gas compressor manufacturing</t>
  </si>
  <si>
    <t>Motor vehicle parts manufacturing</t>
  </si>
  <si>
    <t>Elementary and secondary schools</t>
  </si>
  <si>
    <t>Dental equipment and supplies manufacturing</t>
  </si>
  <si>
    <t>Oil and gas extraction</t>
  </si>
  <si>
    <t>Broadcast and wireless communications equipment</t>
  </si>
  <si>
    <t>Brick, tile, and other structural clay product manufacturing</t>
  </si>
  <si>
    <t>Bare printed circuit board manufacturing</t>
  </si>
  <si>
    <t>All other miscellaneous manufacturing</t>
  </si>
  <si>
    <t>Upholstered household furniture manufacturing</t>
  </si>
  <si>
    <t>Other Federal Government enterprises</t>
  </si>
  <si>
    <t>Iron ore mining</t>
  </si>
  <si>
    <t>Audio and video equipment manufacturing</t>
  </si>
  <si>
    <t>Nonwoven fabric mills</t>
  </si>
  <si>
    <t>Natural gas distribution</t>
  </si>
  <si>
    <t>Motor home manufacturing</t>
  </si>
  <si>
    <t>Tortilla manufacturing</t>
  </si>
  <si>
    <t>Engineered wood member and truss manufacturing</t>
  </si>
  <si>
    <t>Steel product manufacturing from purchased steel</t>
  </si>
  <si>
    <t>Electromedical and electrotherapeutic apparatus manufacturing</t>
  </si>
  <si>
    <t>Tobacco product manufacturing</t>
  </si>
  <si>
    <t>Material handling equipment manufacturing</t>
  </si>
  <si>
    <t>Plate work and fabricated structural product manufacturing</t>
  </si>
  <si>
    <t>Seafood product preparation and packaging</t>
  </si>
  <si>
    <t>Prefabricated wood building manufacturing</t>
  </si>
  <si>
    <t>Printing</t>
  </si>
  <si>
    <t>Home health care services</t>
  </si>
  <si>
    <t>Gasket, packing, and sealing device manufacturing</t>
  </si>
  <si>
    <t>Paper mills</t>
  </si>
  <si>
    <t>Other basic organic chemical manufacturing</t>
  </si>
  <si>
    <t>Services to buildings and dwellings</t>
  </si>
  <si>
    <t>Magnetic and optical recording media manufacturing</t>
  </si>
  <si>
    <t>Irradiation apparatus manufacturing</t>
  </si>
  <si>
    <t>Securities, commodity contracts, investments, and related activities</t>
  </si>
  <si>
    <t>All other miscellaneous wood product manufacturing</t>
  </si>
  <si>
    <t>Software publishers</t>
  </si>
  <si>
    <t>Pipeline transportation</t>
  </si>
  <si>
    <t>Other industrial machinery manufacturing</t>
  </si>
  <si>
    <t>Advertising and related services</t>
  </si>
  <si>
    <t>Flour milling and malt manufacturing</t>
  </si>
  <si>
    <t>Mattress manufacturing</t>
  </si>
  <si>
    <t>Coated and laminated paper, packaging paper and plastics film manufacturing</t>
  </si>
  <si>
    <t>Other fabricated metal manufacturing</t>
  </si>
  <si>
    <t>Leather and hide tanning and finishing</t>
  </si>
  <si>
    <t>Reconstituted wood product manufacturing</t>
  </si>
  <si>
    <t>Radio and television broadcasting</t>
  </si>
  <si>
    <t>Other cut and sew apparel manufacturing</t>
  </si>
  <si>
    <t>Urethane and other foam product (except polystyrene) manufacturing</t>
  </si>
  <si>
    <t>Sugarcane and sugar beet farming</t>
  </si>
  <si>
    <t>Optical instrument and lens manufacturing</t>
  </si>
  <si>
    <t>Manufactured home (mobile home) manufacturing</t>
  </si>
  <si>
    <t>Seasoning and dressing manufacturing</t>
  </si>
  <si>
    <t>Poultry processing</t>
  </si>
  <si>
    <t>Office supplies (except paper) manufacturing</t>
  </si>
  <si>
    <t>Household refrigerator and home freezer manufacturing</t>
  </si>
  <si>
    <t>Soybean and other oilseed processing</t>
  </si>
  <si>
    <t>Lessors of nonfinancial intangible assets</t>
  </si>
  <si>
    <t>Beet sugar manufacturing</t>
  </si>
  <si>
    <t>All other miscellaneous professional, scientific, and technical services</t>
  </si>
  <si>
    <t>Plastics pipe and pipe fitting manufacturing</t>
  </si>
  <si>
    <t>Individual and family services</t>
  </si>
  <si>
    <t>Frozen food manufacturing</t>
  </si>
  <si>
    <t>Musical instrument manufacturing</t>
  </si>
  <si>
    <t>Knit fabric mills</t>
  </si>
  <si>
    <t>Animal production, except cattle and poultry and eggs</t>
  </si>
  <si>
    <t>Rubber and plastics hoses and belting manufacturing</t>
  </si>
  <si>
    <t>Fabric coating mills</t>
  </si>
  <si>
    <t>Spectator sports</t>
  </si>
  <si>
    <t>Fitness and recreational sports centers</t>
  </si>
  <si>
    <t>Alumina refining and primary aluminum production</t>
  </si>
  <si>
    <t>Carbon and graphite product manufacturing</t>
  </si>
  <si>
    <t>Electron tube manufacturing</t>
  </si>
  <si>
    <t>Video tape and disc rental</t>
  </si>
  <si>
    <t>Heavy duty truck manufacturing</t>
  </si>
  <si>
    <t>Gold, silver, and other metal ore mining</t>
  </si>
  <si>
    <t>Lawn and garden equipment manufacturing</t>
  </si>
  <si>
    <t>Dental laboratories</t>
  </si>
  <si>
    <t>Water transportation</t>
  </si>
  <si>
    <t>Paperboard mills</t>
  </si>
  <si>
    <t>Bowling centers</t>
  </si>
  <si>
    <t>Aircraft engine and engine parts manufacturing</t>
  </si>
  <si>
    <t>Printing ink manufacturing</t>
  </si>
  <si>
    <t>Other personal services</t>
  </si>
  <si>
    <t>Other nonmetallic mineral mining and quarrying</t>
  </si>
  <si>
    <t>All other textile product mills</t>
  </si>
  <si>
    <t>Turned product and screw, nut, and bolt manufacturing</t>
  </si>
  <si>
    <t>Transit and ground passenger transportation</t>
  </si>
  <si>
    <t>Rolling mill and other metalworking machinery manufacturing</t>
  </si>
  <si>
    <t>Railroad rolling stock manufacturing</t>
  </si>
  <si>
    <t>Plumbing fixture fitting and trim manufacturing</t>
  </si>
  <si>
    <t>Alkalies and chlorine manufacturing</t>
  </si>
  <si>
    <t>Soft drink and ice manufacturing</t>
  </si>
  <si>
    <t>Hardware manufacturing</t>
  </si>
  <si>
    <t>Curtain and linen mills</t>
  </si>
  <si>
    <t>Coal mining</t>
  </si>
  <si>
    <t>Women's and girls' cut and sew apparel manufacturing</t>
  </si>
  <si>
    <t>Other accommodations</t>
  </si>
  <si>
    <t>Other commercial and service industry machinery manufacturing</t>
  </si>
  <si>
    <t>Office administrative services</t>
  </si>
  <si>
    <t>Insurance agencies, brokerages, and related activities</t>
  </si>
  <si>
    <t>Commercial and industrial machinery and equipment rental and leasing</t>
  </si>
  <si>
    <t>Food services and drinking places</t>
  </si>
  <si>
    <t>Wood kitchen cabinet and countertop manufacturing</t>
  </si>
  <si>
    <t>Lime and gypsum product manufacturing</t>
  </si>
  <si>
    <t>Ammunition manufacturing</t>
  </si>
  <si>
    <t>Personal care services</t>
  </si>
  <si>
    <t>Household cooking appliance manufacturing</t>
  </si>
  <si>
    <t>Wet corn milling</t>
  </si>
  <si>
    <t>Pesticide and other agricultural chemical manufacturing</t>
  </si>
  <si>
    <t>Support activities for printing</t>
  </si>
  <si>
    <t>Mechanical power transmission equipment manufacturing</t>
  </si>
  <si>
    <t>Couriers and messengers</t>
  </si>
  <si>
    <t>Management of companies and enterprises</t>
  </si>
  <si>
    <t>Glass container manufacturing</t>
  </si>
  <si>
    <t>Concrete pipe, brick, and block manufacturing</t>
  </si>
  <si>
    <t>Computer systems design services</t>
  </si>
  <si>
    <t>Petrochemical manufacturing</t>
  </si>
  <si>
    <t>Legal services</t>
  </si>
  <si>
    <t>Fluid power process machinery</t>
  </si>
  <si>
    <t>Communication and energy wire and cable manufacturing</t>
  </si>
  <si>
    <t>Performing arts companies</t>
  </si>
  <si>
    <t>Metal tank (heavy gauge) manufacturing</t>
  </si>
  <si>
    <t>Cut and sew apparel contractors</t>
  </si>
  <si>
    <t>Plastics bottle manufacturing</t>
  </si>
  <si>
    <t>Arms, ordnance, and accessories manufacturing</t>
  </si>
  <si>
    <t>Other state and local government enterprises</t>
  </si>
  <si>
    <t>Business support services</t>
  </si>
  <si>
    <t>Sugar cane mills and refining</t>
  </si>
  <si>
    <t>Unit</t>
  </si>
  <si>
    <t>Support activities for other mining</t>
  </si>
  <si>
    <t>Industrial process variable instruments manufacturing</t>
  </si>
  <si>
    <t>Clay and nonclay refractory manufacturing</t>
  </si>
  <si>
    <t>Fluid milk and butter manufacturing</t>
  </si>
  <si>
    <t>Electronic computer manufacturing</t>
  </si>
  <si>
    <t>Wood container and pallet manufacturing</t>
  </si>
  <si>
    <t>Mineral wool manufacturing</t>
  </si>
  <si>
    <t>General and consumer goods rental except video tapes and discs</t>
  </si>
  <si>
    <t>All other petroleum and coal products manufacturing</t>
  </si>
  <si>
    <t>Nonupholstered wood household furniture manufacturing</t>
  </si>
  <si>
    <t>Logging</t>
  </si>
  <si>
    <t>Hotels and motels, including casino hotels</t>
  </si>
  <si>
    <t>Fiber, yarn, and thread mills</t>
  </si>
  <si>
    <t>Book publishers</t>
  </si>
  <si>
    <t>Amusement parks, arcades, and gambling industries</t>
  </si>
  <si>
    <t>Nonchocolate confectionery manufacturing</t>
  </si>
  <si>
    <t>Environmental and other technical consulting services</t>
  </si>
  <si>
    <t>Textile and fabric finishing mills</t>
  </si>
  <si>
    <t>Ornamental and architectural metal products manufacturing</t>
  </si>
  <si>
    <t>General state and local government services 1</t>
  </si>
  <si>
    <t>Management, scientific, and technical consulting services</t>
  </si>
  <si>
    <t>Tobacco farming</t>
  </si>
  <si>
    <t>Textile bag and canvas mills</t>
  </si>
  <si>
    <t>Automotive equipment rental and leasing</t>
  </si>
  <si>
    <t>Plastics material and resin manufacturing</t>
  </si>
  <si>
    <t>Packaging machinery manufacturing</t>
  </si>
  <si>
    <t>Motor vehicle body manufacturing</t>
  </si>
  <si>
    <t>All other converted paper product manufacturing</t>
  </si>
  <si>
    <t>Facilities support services</t>
  </si>
  <si>
    <t>Cut stone and stone product manufacturing</t>
  </si>
  <si>
    <t>Hunting and trapping</t>
  </si>
  <si>
    <t>Investigation and security services</t>
  </si>
  <si>
    <t>Other aircraft parts and auxiliary equipment manufacturing</t>
  </si>
  <si>
    <t>Other concrete product manufacturing</t>
  </si>
  <si>
    <t>Grantmaking, giving, and social advocacy organizations</t>
  </si>
  <si>
    <t>Dairy cattle and milk production</t>
  </si>
  <si>
    <t>Apparel accessories and other apparel manufacturing</t>
  </si>
  <si>
    <t>Farm machinery and equipment manufacturing</t>
  </si>
  <si>
    <t>Relay and industrial control manufacturing</t>
  </si>
  <si>
    <t>Other electronic component manufacturing</t>
  </si>
  <si>
    <t>Power-driven handtool manufacturing</t>
  </si>
  <si>
    <t>Oilseed farming</t>
  </si>
  <si>
    <t>Men's and boys' cut and sew apparel manufacturing</t>
  </si>
  <si>
    <t>Laminated plastics plate, sheet (except packaging), and shape manufacturing</t>
  </si>
  <si>
    <t>Cheese manufacturing</t>
  </si>
  <si>
    <t>Air conditioning, refrigeration, and warm air heating equipment manufacturing</t>
  </si>
  <si>
    <t>Pulp mills</t>
  </si>
  <si>
    <t>Ophthalmic goods manufacturing</t>
  </si>
  <si>
    <t>Water, sewage and other systems</t>
  </si>
  <si>
    <t>Ice cream and frozen dessert manufacturing</t>
  </si>
  <si>
    <t>Cookie, cracker, and pasta manufacturing</t>
  </si>
  <si>
    <t>Other plastics product manufacturing</t>
  </si>
  <si>
    <t>Industrial gas manufacturing</t>
  </si>
  <si>
    <t>Funds, trusts, and other financial vehicles</t>
  </si>
  <si>
    <t>Unlaminated plastics profile shape manufacturing</t>
  </si>
  <si>
    <t>Speed changer, industrial high-speed drive, and gear manufacturing</t>
  </si>
  <si>
    <t>Vending, commercial, industrial, and office machinery manufacturing</t>
  </si>
  <si>
    <t>Primary battery manufacturing</t>
  </si>
  <si>
    <t>Wineries</t>
  </si>
  <si>
    <t>Truck transportation</t>
  </si>
  <si>
    <t>Carpet and rug mills</t>
  </si>
  <si>
    <t>Car washes</t>
  </si>
  <si>
    <t>Abrasive product manufacturing</t>
  </si>
  <si>
    <t>Plastics and rubber industry machinery manufacturing</t>
  </si>
  <si>
    <t>Employment services</t>
  </si>
  <si>
    <t>General Federal nondefense government services</t>
  </si>
  <si>
    <t>Architectural, engineering, and related services</t>
  </si>
  <si>
    <t>Surgical appliance and supplies manufacturing</t>
  </si>
  <si>
    <t>Paint and coating manufacturing</t>
  </si>
  <si>
    <t>Other engine equipment manufacturing</t>
  </si>
  <si>
    <t>Veneer and plywood manufacturing</t>
  </si>
  <si>
    <t>Small electrical appliance manufacturing</t>
  </si>
  <si>
    <t>Postal service</t>
  </si>
  <si>
    <t>Other rubber product manufacturing</t>
  </si>
  <si>
    <t>All other crop farming</t>
  </si>
  <si>
    <t>Plastics packaging materials and unlaminated film and sheet manufacturing</t>
  </si>
  <si>
    <t>Internet publishing and broadcasting</t>
  </si>
  <si>
    <t>Pump and pumping equipment manufacturing</t>
  </si>
  <si>
    <t>Pottery, ceramics, and plumbing fixture manufacturing</t>
  </si>
  <si>
    <t>Heating equipment (except warm air furnaces) manufacturing</t>
  </si>
  <si>
    <t>Vegetable and melon farming</t>
  </si>
  <si>
    <t>Internet service providers and web search portals</t>
  </si>
  <si>
    <t>Adhesive manufacturing</t>
  </si>
  <si>
    <t>Valve and fittings other than plumbing</t>
  </si>
  <si>
    <t>Tree nut farming</t>
  </si>
  <si>
    <t>Motion picture and video industries</t>
  </si>
  <si>
    <t>Flat glass manufacturing</t>
  </si>
  <si>
    <t>Automobile manufacturing</t>
  </si>
  <si>
    <t>Fruit farming</t>
  </si>
  <si>
    <t>Ball and roller bearing manufacturing</t>
  </si>
  <si>
    <t>Snack food manufacturing</t>
  </si>
  <si>
    <t>Electric lamp bulb and part manufacturing</t>
  </si>
  <si>
    <t>Switchgear and switchboard apparatus manufacturing</t>
  </si>
  <si>
    <t>Other animal food manufacturing</t>
  </si>
  <si>
    <t>Broom, brush, and mop manufacturing</t>
  </si>
  <si>
    <t>Personal and household goods repair and maintenance</t>
  </si>
  <si>
    <t>Junior colleges, colleges, universities, and professional schools</t>
  </si>
  <si>
    <t>Death care services</t>
  </si>
  <si>
    <t>Ferrous metal foundries</t>
  </si>
  <si>
    <t>Forest nurseries, forest products, and timber tracts</t>
  </si>
  <si>
    <t>Toilet preparation manufacturing</t>
  </si>
  <si>
    <t>Travel arrangement and reservation services</t>
  </si>
  <si>
    <t>Other information services</t>
  </si>
  <si>
    <t>Wiring device manufacturing</t>
  </si>
  <si>
    <t>Warehousing and storage</t>
  </si>
  <si>
    <t>Other educational services</t>
  </si>
  <si>
    <t>Metal can, box, and other metal container (light gauge) manufacturing</t>
  </si>
  <si>
    <t>Dry, condensed, and evaporated dairy product manufacturing</t>
  </si>
  <si>
    <t>Broadwoven fabric mills</t>
  </si>
  <si>
    <t>Other nonresidential structures</t>
  </si>
  <si>
    <t>Computer terminals and other computer peripheral equipment manufacturing</t>
  </si>
  <si>
    <t>All other forging, stamping, and sintering</t>
  </si>
  <si>
    <t>All other basic inorganic chemical manufacturing</t>
  </si>
  <si>
    <t>Automatic environmental control manufacturing</t>
  </si>
  <si>
    <t>Asphalt paving mixture and block manufacturing</t>
  </si>
  <si>
    <t>Fishing</t>
  </si>
  <si>
    <t>Aircraft manufacturing</t>
  </si>
  <si>
    <t>Residential maintenance and repair</t>
  </si>
  <si>
    <t>Telecommunications</t>
  </si>
  <si>
    <t>Ship building and repairing</t>
  </si>
  <si>
    <t>Boat building</t>
  </si>
  <si>
    <t>Aluminum product manufacturing from purchased aluminum</t>
  </si>
  <si>
    <t>Laboratory apparatus and furniture manufacturing</t>
  </si>
  <si>
    <t>Iron and steel mills and ferroalloy manufacturing</t>
  </si>
  <si>
    <t>Biological product (except diagnostic) manufacturing</t>
  </si>
  <si>
    <t>Hospitals</t>
  </si>
  <si>
    <t>Sanitary paper product manufacturing</t>
  </si>
  <si>
    <t>Ready-mix concrete manufacturing</t>
  </si>
  <si>
    <t>Coating, engraving, heat treating and allied activities</t>
  </si>
  <si>
    <t>Printed circuit assembly (electronic assembly) manufacturing</t>
  </si>
  <si>
    <t>Nursing and residential care facilities</t>
  </si>
  <si>
    <t>Breweries</t>
  </si>
  <si>
    <t>Lighting fixture manufacturing</t>
  </si>
  <si>
    <t>Handtool manufacturing</t>
  </si>
  <si>
    <t>Offices of physicians, dentists, and other health practitioners</t>
  </si>
  <si>
    <t>Copper rolling, drawing, extruding and alloying</t>
  </si>
  <si>
    <t>Carbon black manufacturing</t>
  </si>
  <si>
    <t>Watch, clock, and other measuring and controlling device manufacturing</t>
  </si>
  <si>
    <t>Petroleum refineries</t>
  </si>
  <si>
    <t>Dry-cleaning and laundry services</t>
  </si>
  <si>
    <t>Grain farming</t>
  </si>
  <si>
    <t>General Federal defense government services</t>
  </si>
  <si>
    <t>Fertilizer manufacturing</t>
  </si>
  <si>
    <t>Mining and oil and gas field machinery manufacturing</t>
  </si>
  <si>
    <t>Machine shops</t>
  </si>
  <si>
    <t>Custom computer programming services</t>
  </si>
  <si>
    <t>Air transportation</t>
  </si>
  <si>
    <t>Cable and other subscription programming</t>
  </si>
  <si>
    <t>Wood windows and doors and millwork</t>
  </si>
  <si>
    <t>Special tool, die, jig, and fixture manufacturing</t>
  </si>
  <si>
    <t>Scrap</t>
  </si>
  <si>
    <t>Nonresidential commercial and health care structures</t>
  </si>
  <si>
    <t>Cutting tool and machine tool accessory manufacturing</t>
  </si>
  <si>
    <t>Coffee and tea manufacturing</t>
  </si>
  <si>
    <t>Light truck and utility vehicle manufacturing</t>
  </si>
  <si>
    <t>All other food manufacturing</t>
  </si>
  <si>
    <t>Military armored vehicle, tank, and tank component manufacturing</t>
  </si>
  <si>
    <t>Secondary smelting and alloying of aluminum</t>
  </si>
  <si>
    <t>Other residential structures</t>
  </si>
  <si>
    <t>Newspaper publishers</t>
  </si>
  <si>
    <t>Child day care services</t>
  </si>
  <si>
    <t>Showcase, partition, shelving, and locker manufacturing</t>
  </si>
  <si>
    <t>Primary smelting and refining of copper</t>
  </si>
  <si>
    <t>Other computer related services, including facilities management</t>
  </si>
  <si>
    <t>Synthetic rubber manufacturing</t>
  </si>
  <si>
    <t>Other support services</t>
  </si>
  <si>
    <t>Propulsion units and parts for space vehicle and guided missiles</t>
  </si>
  <si>
    <t>Metal and other household furniture (except wood) manufacturing</t>
  </si>
  <si>
    <t>Copper, nickel, lead, and zinc mining</t>
  </si>
  <si>
    <t>Community food, housing, and other relief services, including rehabilitation services</t>
  </si>
  <si>
    <t>Cattle ranching and farming</t>
  </si>
  <si>
    <t>Other pressed and blown glass and glassware manufacturing</t>
  </si>
  <si>
    <t>Stone mining and quarrying</t>
  </si>
  <si>
    <t>Sound recording industries</t>
  </si>
  <si>
    <t>Miscellaneous nonmetallic mineral products</t>
  </si>
  <si>
    <t>Medicinal and botanical manufacturing</t>
  </si>
  <si>
    <t>Industrial process furnace and oven manufacturing</t>
  </si>
  <si>
    <t>Cement manufacturing</t>
  </si>
  <si>
    <t>Blind and shade manufacturing</t>
  </si>
  <si>
    <t>Electronic connector manufacturing</t>
  </si>
  <si>
    <t>Custom roll forming</t>
  </si>
  <si>
    <t>Impact category</t>
  </si>
  <si>
    <t>IPCC GWP 100a</t>
  </si>
  <si>
    <t>kg CO2 eq</t>
  </si>
  <si>
    <t>Utilities Gas</t>
  </si>
  <si>
    <t>Utillities waste and water</t>
  </si>
  <si>
    <t>Utilities Electric</t>
  </si>
  <si>
    <t>Maintenance &amp; Repairs</t>
  </si>
  <si>
    <t>Office Supplies</t>
  </si>
  <si>
    <t>Office Equip &amp; Maintenance</t>
  </si>
  <si>
    <t>Telephone</t>
  </si>
  <si>
    <t>Missions Activities</t>
  </si>
  <si>
    <t>Postage</t>
  </si>
  <si>
    <t>Grounds Maintenance</t>
  </si>
  <si>
    <t>Education</t>
  </si>
  <si>
    <t>Worship</t>
  </si>
  <si>
    <t>Social action</t>
  </si>
  <si>
    <t>Outreach</t>
  </si>
  <si>
    <t>Payroll/banking</t>
  </si>
  <si>
    <t>Building insurance</t>
  </si>
  <si>
    <t>Garbage disposal</t>
  </si>
  <si>
    <t>Security</t>
  </si>
  <si>
    <t>Parking</t>
  </si>
  <si>
    <t>Janitorial supplies</t>
  </si>
  <si>
    <t>Kitchen supplies</t>
  </si>
  <si>
    <t>Food purchases</t>
  </si>
  <si>
    <t>Dollar spent per year on:</t>
  </si>
  <si>
    <t>Pick the most relevant economic sector</t>
  </si>
  <si>
    <t>metric tonnes of greenhouse gasses</t>
  </si>
  <si>
    <t>Climate Budget Impact Calculator</t>
  </si>
  <si>
    <t>This tool helps you identify where most of the carbon footprint of your organization is created</t>
  </si>
  <si>
    <t>What does it do?</t>
  </si>
  <si>
    <t>It relates average carbon intentities for different economic sectors per dollar for the US</t>
  </si>
  <si>
    <t>When you choose a category you assign what you are spending your money on</t>
  </si>
  <si>
    <t>The tool gives you back how carbon intensive this purchase is</t>
  </si>
  <si>
    <t>Total</t>
  </si>
  <si>
    <t>How does it work?</t>
  </si>
  <si>
    <t>What do I fill out?</t>
  </si>
  <si>
    <t>Fill out all the white fields. Use an annual budget for the last whole year.</t>
  </si>
  <si>
    <t>info@climatebuddies.org</t>
  </si>
  <si>
    <t>for all you questions, send an email to</t>
  </si>
  <si>
    <t>Electric power generation, transmission, and distribution (grid)</t>
  </si>
  <si>
    <t>Electric power generation, transmission, and distribution (wind)</t>
  </si>
  <si>
    <t>Electric power generation, transmission, and distribution (solar)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</si>
</sst>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70" formatCode="0.000"/>
  </numFmts>
  <fonts count="10">
    <font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Fill="1"/>
    <xf numFmtId="44" fontId="4" fillId="2" borderId="0" xfId="2" applyFont="1" applyFill="1"/>
    <xf numFmtId="11" fontId="0" fillId="0" borderId="0" xfId="0" applyNumberFormat="1" applyFill="1"/>
    <xf numFmtId="0" fontId="0" fillId="3" borderId="0" xfId="0" applyFill="1"/>
    <xf numFmtId="165" fontId="0" fillId="3" borderId="0" xfId="1" applyNumberFormat="1" applyFont="1" applyFill="1"/>
    <xf numFmtId="44" fontId="0" fillId="3" borderId="0" xfId="0" applyNumberFormat="1" applyFill="1"/>
    <xf numFmtId="0" fontId="2" fillId="3" borderId="0" xfId="0" applyFont="1" applyFill="1"/>
    <xf numFmtId="38" fontId="2" fillId="3" borderId="0" xfId="0" applyNumberFormat="1" applyFont="1" applyFill="1" applyAlignment="1">
      <alignment horizontal="right"/>
    </xf>
    <xf numFmtId="44" fontId="4" fillId="3" borderId="0" xfId="2" applyFont="1" applyFill="1"/>
    <xf numFmtId="44" fontId="0" fillId="3" borderId="0" xfId="2" applyFont="1" applyFill="1"/>
    <xf numFmtId="170" fontId="0" fillId="3" borderId="0" xfId="0" applyNumberFormat="1" applyFill="1"/>
    <xf numFmtId="0" fontId="3" fillId="3" borderId="0" xfId="0" applyFont="1" applyFill="1"/>
    <xf numFmtId="44" fontId="3" fillId="3" borderId="0" xfId="2" applyFont="1" applyFill="1"/>
    <xf numFmtId="49" fontId="0" fillId="3" borderId="0" xfId="0" applyNumberFormat="1" applyFill="1"/>
    <xf numFmtId="49" fontId="0" fillId="3" borderId="0" xfId="0" applyNumberFormat="1" applyFont="1" applyFill="1"/>
    <xf numFmtId="44" fontId="3" fillId="2" borderId="0" xfId="2" applyFont="1" applyFill="1"/>
    <xf numFmtId="49" fontId="0" fillId="2" borderId="0" xfId="0" applyNumberFormat="1" applyFill="1"/>
    <xf numFmtId="44" fontId="0" fillId="2" borderId="0" xfId="2" applyFont="1" applyFill="1"/>
    <xf numFmtId="0" fontId="5" fillId="3" borderId="0" xfId="0" applyFont="1" applyFill="1"/>
    <xf numFmtId="0" fontId="6" fillId="3" borderId="0" xfId="0" applyFont="1" applyFill="1"/>
    <xf numFmtId="0" fontId="7" fillId="2" borderId="0" xfId="0" applyFont="1" applyFill="1"/>
    <xf numFmtId="44" fontId="7" fillId="2" borderId="0" xfId="0" applyNumberFormat="1" applyFont="1" applyFill="1"/>
    <xf numFmtId="164" fontId="7" fillId="2" borderId="0" xfId="0" applyNumberFormat="1" applyFont="1" applyFill="1"/>
    <xf numFmtId="9" fontId="7" fillId="2" borderId="0" xfId="0" applyNumberFormat="1" applyFont="1" applyFill="1"/>
    <xf numFmtId="0" fontId="0" fillId="3" borderId="0" xfId="0" applyFill="1" applyAlignment="1">
      <alignment horizontal="right"/>
    </xf>
    <xf numFmtId="165" fontId="0" fillId="3" borderId="0" xfId="1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38" fontId="2" fillId="3" borderId="0" xfId="0" applyNumberFormat="1" applyFont="1" applyFill="1" applyAlignment="1">
      <alignment horizontal="left"/>
    </xf>
    <xf numFmtId="9" fontId="0" fillId="3" borderId="0" xfId="3" applyFont="1" applyFill="1" applyAlignment="1">
      <alignment horizontal="left"/>
    </xf>
    <xf numFmtId="9" fontId="0" fillId="3" borderId="0" xfId="0" applyNumberFormat="1" applyFill="1" applyAlignment="1">
      <alignment horizontal="left"/>
    </xf>
    <xf numFmtId="164" fontId="0" fillId="3" borderId="0" xfId="3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9" fillId="2" borderId="0" xfId="4" applyFont="1" applyFill="1" applyAlignment="1" applyProtection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0928886790949539"/>
          <c:y val="0.16788070281023793"/>
          <c:w val="0.68515313904175235"/>
          <c:h val="0.5945995285621144"/>
        </c:manualLayout>
      </c:layout>
      <c:pieChart>
        <c:varyColors val="1"/>
        <c:ser>
          <c:idx val="0"/>
          <c:order val="0"/>
          <c:dLbls>
            <c:dLblPos val="outEnd"/>
            <c:showLegendKey val="1"/>
            <c:showVal val="1"/>
            <c:showCatName val="1"/>
            <c:separator> </c:separator>
            <c:showLeaderLines val="1"/>
          </c:dLbls>
          <c:cat>
            <c:numRef>
              <c:f>Calculator!$S$17:$S$66</c:f>
              <c:numCache>
                <c:formatCode>_("$"* #,##0.00_);_("$"* \(#,##0.00\);_("$"* "-"??_);_(@_)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Calculator!$T$17:$T$66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616645071264829"/>
          <c:y val="0.18486584081448421"/>
          <c:w val="0.57395860327585635"/>
          <c:h val="0.57761439055786812"/>
        </c:manualLayout>
      </c:layout>
      <c:pieChart>
        <c:varyColors val="1"/>
        <c:ser>
          <c:idx val="0"/>
          <c:order val="0"/>
          <c:dLbls>
            <c:txPr>
              <a:bodyPr rot="0" vert="horz" anchor="t" anchorCtr="0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1"/>
            <c:showVal val="1"/>
            <c:showCatName val="1"/>
            <c:separator> </c:separator>
            <c:showLeaderLines val="1"/>
          </c:dLbls>
          <c:cat>
            <c:strRef>
              <c:f>Example!$S$17:$S$66</c:f>
              <c:strCache>
                <c:ptCount val="50"/>
                <c:pt idx="0">
                  <c:v> Missions Activities </c:v>
                </c:pt>
                <c:pt idx="1">
                  <c:v> Utilities Electric </c:v>
                </c:pt>
                <c:pt idx="2">
                  <c:v> Building insurance </c:v>
                </c:pt>
                <c:pt idx="3">
                  <c:v> Maintenance &amp; Repairs </c:v>
                </c:pt>
                <c:pt idx="4">
                  <c:v> Worship </c:v>
                </c:pt>
                <c:pt idx="5">
                  <c:v> Outreach </c:v>
                </c:pt>
                <c:pt idx="6">
                  <c:v> Office Equip &amp; Maintenance </c:v>
                </c:pt>
                <c:pt idx="7">
                  <c:v> Utillities waste and water </c:v>
                </c:pt>
                <c:pt idx="8">
                  <c:v> Education </c:v>
                </c:pt>
                <c:pt idx="9">
                  <c:v> Utilities Gas </c:v>
                </c:pt>
                <c:pt idx="10">
                  <c:v> Office Supplies </c:v>
                </c:pt>
                <c:pt idx="11">
                  <c:v> Telephone </c:v>
                </c:pt>
                <c:pt idx="12">
                  <c:v> Janitorial supplies </c:v>
                </c:pt>
                <c:pt idx="13">
                  <c:v> Food purchases </c:v>
                </c:pt>
                <c:pt idx="14">
                  <c:v> Parking </c:v>
                </c:pt>
                <c:pt idx="15">
                  <c:v> Garbage disposal </c:v>
                </c:pt>
                <c:pt idx="16">
                  <c:v> Social action </c:v>
                </c:pt>
                <c:pt idx="17">
                  <c:v> Kitchen supplies </c:v>
                </c:pt>
                <c:pt idx="18">
                  <c:v> Grounds Maintenance </c:v>
                </c:pt>
                <c:pt idx="19">
                  <c:v> Postage </c:v>
                </c:pt>
                <c:pt idx="20">
                  <c:v> Payroll/banking </c:v>
                </c:pt>
                <c:pt idx="21">
                  <c:v> Security </c:v>
                </c:pt>
                <c:pt idx="22">
                  <c:v> $-   </c:v>
                </c:pt>
                <c:pt idx="23">
                  <c:v> $-   </c:v>
                </c:pt>
                <c:pt idx="24">
                  <c:v> $-   </c:v>
                </c:pt>
                <c:pt idx="25">
                  <c:v> $-   </c:v>
                </c:pt>
                <c:pt idx="26">
                  <c:v> $-   </c:v>
                </c:pt>
                <c:pt idx="27">
                  <c:v> $-   </c:v>
                </c:pt>
                <c:pt idx="28">
                  <c:v> $-   </c:v>
                </c:pt>
                <c:pt idx="29">
                  <c:v> $-   </c:v>
                </c:pt>
                <c:pt idx="30">
                  <c:v> $-   </c:v>
                </c:pt>
                <c:pt idx="31">
                  <c:v> $-   </c:v>
                </c:pt>
                <c:pt idx="32">
                  <c:v> $-   </c:v>
                </c:pt>
                <c:pt idx="33">
                  <c:v> $-   </c:v>
                </c:pt>
                <c:pt idx="34">
                  <c:v> $-   </c:v>
                </c:pt>
                <c:pt idx="35">
                  <c:v> $-   </c:v>
                </c:pt>
                <c:pt idx="36">
                  <c:v> $-   </c:v>
                </c:pt>
                <c:pt idx="37">
                  <c:v> $-   </c:v>
                </c:pt>
                <c:pt idx="38">
                  <c:v> $-   </c:v>
                </c:pt>
                <c:pt idx="39">
                  <c:v> $-   </c:v>
                </c:pt>
                <c:pt idx="40">
                  <c:v> $-   </c:v>
                </c:pt>
                <c:pt idx="41">
                  <c:v> $-   </c:v>
                </c:pt>
                <c:pt idx="42">
                  <c:v> $-   </c:v>
                </c:pt>
                <c:pt idx="43">
                  <c:v> $-   </c:v>
                </c:pt>
                <c:pt idx="44">
                  <c:v> $-   </c:v>
                </c:pt>
                <c:pt idx="45">
                  <c:v> $-   </c:v>
                </c:pt>
                <c:pt idx="46">
                  <c:v> $-   </c:v>
                </c:pt>
                <c:pt idx="47">
                  <c:v> $-   </c:v>
                </c:pt>
                <c:pt idx="48">
                  <c:v> $-   </c:v>
                </c:pt>
                <c:pt idx="49">
                  <c:v> $-   </c:v>
                </c:pt>
              </c:strCache>
            </c:strRef>
          </c:cat>
          <c:val>
            <c:numRef>
              <c:f>Example!$T$17:$T$66</c:f>
              <c:numCache>
                <c:formatCode>0.0%</c:formatCode>
                <c:ptCount val="50"/>
                <c:pt idx="0">
                  <c:v>6.7233604450495393E-2</c:v>
                </c:pt>
                <c:pt idx="1">
                  <c:v>0.20566826937579052</c:v>
                </c:pt>
                <c:pt idx="2">
                  <c:v>1.8362222695230523E-2</c:v>
                </c:pt>
                <c:pt idx="3">
                  <c:v>9.2940706742338924E-2</c:v>
                </c:pt>
                <c:pt idx="4">
                  <c:v>3.3616802225247697E-2</c:v>
                </c:pt>
                <c:pt idx="5">
                  <c:v>2.0905527139699523E-2</c:v>
                </c:pt>
                <c:pt idx="6">
                  <c:v>5.4228302229622827E-2</c:v>
                </c:pt>
                <c:pt idx="7">
                  <c:v>6.6557010402964661E-2</c:v>
                </c:pt>
                <c:pt idx="8">
                  <c:v>8.9629602884866832E-3</c:v>
                </c:pt>
                <c:pt idx="9">
                  <c:v>0.15205539811062965</c:v>
                </c:pt>
                <c:pt idx="10">
                  <c:v>5.4228302229622827E-2</c:v>
                </c:pt>
                <c:pt idx="11">
                  <c:v>7.2751355593600213E-3</c:v>
                </c:pt>
                <c:pt idx="12">
                  <c:v>6.1758579223135492E-3</c:v>
                </c:pt>
                <c:pt idx="13">
                  <c:v>0.10105767396642136</c:v>
                </c:pt>
                <c:pt idx="14">
                  <c:v>5.1451882689186941E-2</c:v>
                </c:pt>
                <c:pt idx="15">
                  <c:v>4.5844714732372144E-2</c:v>
                </c:pt>
                <c:pt idx="16">
                  <c:v>3.36168022252477E-3</c:v>
                </c:pt>
                <c:pt idx="17">
                  <c:v>4.1172386148756995E-3</c:v>
                </c:pt>
                <c:pt idx="18">
                  <c:v>2.0586193074378497E-3</c:v>
                </c:pt>
                <c:pt idx="19">
                  <c:v>1.951756356470911E-3</c:v>
                </c:pt>
                <c:pt idx="20">
                  <c:v>9.1702508518866778E-4</c:v>
                </c:pt>
                <c:pt idx="21">
                  <c:v>1.0293096537189249E-3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6</xdr:row>
      <xdr:rowOff>59531</xdr:rowOff>
    </xdr:from>
    <xdr:to>
      <xdr:col>21</xdr:col>
      <xdr:colOff>571500</xdr:colOff>
      <xdr:row>50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154780</xdr:colOff>
      <xdr:row>1</xdr:row>
      <xdr:rowOff>9317</xdr:rowOff>
    </xdr:from>
    <xdr:to>
      <xdr:col>14</xdr:col>
      <xdr:colOff>343471</xdr:colOff>
      <xdr:row>5</xdr:row>
      <xdr:rowOff>323849</xdr:rowOff>
    </xdr:to>
    <xdr:pic>
      <xdr:nvPicPr>
        <xdr:cNvPr id="6" name="Picture 5" descr="CB Logo 12-21-11 website cropped edit with nam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63124" y="176005"/>
          <a:ext cx="1403128" cy="1040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59531</xdr:rowOff>
    </xdr:from>
    <xdr:to>
      <xdr:col>21</xdr:col>
      <xdr:colOff>1631156</xdr:colOff>
      <xdr:row>50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154780</xdr:colOff>
      <xdr:row>1</xdr:row>
      <xdr:rowOff>9317</xdr:rowOff>
    </xdr:from>
    <xdr:to>
      <xdr:col>14</xdr:col>
      <xdr:colOff>343471</xdr:colOff>
      <xdr:row>5</xdr:row>
      <xdr:rowOff>323849</xdr:rowOff>
    </xdr:to>
    <xdr:pic>
      <xdr:nvPicPr>
        <xdr:cNvPr id="3" name="Picture 2" descr="CB Logo 12-21-11 website cropped edit with nam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75105" y="171242"/>
          <a:ext cx="1407891" cy="102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limatebuddie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climatebuddi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52"/>
  <sheetViews>
    <sheetView tabSelected="1" topLeftCell="C1" zoomScale="80" zoomScaleNormal="80" workbookViewId="0">
      <selection activeCell="H7" sqref="H7"/>
    </sheetView>
  </sheetViews>
  <sheetFormatPr defaultColWidth="0" defaultRowHeight="12.75"/>
  <cols>
    <col min="1" max="2" width="9.140625" style="3" hidden="1" customWidth="1"/>
    <col min="3" max="3" width="4.5703125" style="6" customWidth="1"/>
    <col min="4" max="4" width="34.7109375" style="6" customWidth="1"/>
    <col min="5" max="5" width="1.7109375" style="6" customWidth="1"/>
    <col min="6" max="6" width="15.5703125" style="6" customWidth="1"/>
    <col min="7" max="7" width="9.140625" style="30" customWidth="1"/>
    <col min="8" max="8" width="58.85546875" style="6" customWidth="1"/>
    <col min="9" max="9" width="9.140625" style="6" hidden="1" customWidth="1"/>
    <col min="10" max="10" width="14.28515625" style="7" customWidth="1"/>
    <col min="11" max="11" width="9.140625" style="30" customWidth="1"/>
    <col min="12" max="12" width="5.28515625" style="6" customWidth="1"/>
    <col min="13" max="15" width="9.140625" style="2" customWidth="1"/>
    <col min="16" max="20" width="9.140625" style="23" customWidth="1"/>
    <col min="21" max="21" width="15.5703125" style="23" customWidth="1"/>
    <col min="22" max="22" width="9.140625" style="23" customWidth="1"/>
    <col min="23" max="16384" width="9.140625" hidden="1"/>
  </cols>
  <sheetData>
    <row r="2" spans="1:20" ht="18">
      <c r="D2" s="22" t="s">
        <v>452</v>
      </c>
      <c r="S2" s="35" t="s">
        <v>463</v>
      </c>
      <c r="T2" s="36" t="s">
        <v>462</v>
      </c>
    </row>
    <row r="4" spans="1:20">
      <c r="D4" s="21" t="s">
        <v>454</v>
      </c>
    </row>
    <row r="5" spans="1:20">
      <c r="D5" s="6" t="s">
        <v>453</v>
      </c>
    </row>
    <row r="6" spans="1:20" ht="26.25" customHeight="1">
      <c r="D6" s="21" t="s">
        <v>459</v>
      </c>
    </row>
    <row r="7" spans="1:20">
      <c r="D7" s="6" t="s">
        <v>455</v>
      </c>
    </row>
    <row r="8" spans="1:20">
      <c r="D8" s="6" t="s">
        <v>456</v>
      </c>
    </row>
    <row r="9" spans="1:20">
      <c r="D9" s="6" t="s">
        <v>457</v>
      </c>
    </row>
    <row r="10" spans="1:20" ht="26.25" customHeight="1">
      <c r="D10" s="21" t="s">
        <v>460</v>
      </c>
    </row>
    <row r="11" spans="1:20">
      <c r="D11" s="6" t="s">
        <v>461</v>
      </c>
    </row>
    <row r="12" spans="1:20">
      <c r="J12" s="28" t="s">
        <v>451</v>
      </c>
    </row>
    <row r="13" spans="1:20">
      <c r="J13" s="28"/>
    </row>
    <row r="14" spans="1:20">
      <c r="F14" s="30" t="s">
        <v>458</v>
      </c>
      <c r="J14" s="28"/>
    </row>
    <row r="15" spans="1:20">
      <c r="A15" s="3" t="s">
        <v>424</v>
      </c>
      <c r="B15" s="3" t="s">
        <v>425</v>
      </c>
      <c r="D15" s="6" t="s">
        <v>449</v>
      </c>
      <c r="F15" s="8">
        <f>SUM(F17:F66)</f>
        <v>0</v>
      </c>
      <c r="H15" s="29" t="s">
        <v>450</v>
      </c>
      <c r="I15" s="27"/>
      <c r="J15" s="7">
        <f>SUM(J17:J440)</f>
        <v>0</v>
      </c>
    </row>
    <row r="16" spans="1:20" ht="14.25">
      <c r="A16" s="3" t="s">
        <v>242</v>
      </c>
      <c r="B16" s="3" t="s">
        <v>426</v>
      </c>
      <c r="D16" s="9"/>
      <c r="E16" s="9"/>
      <c r="F16" s="10"/>
      <c r="G16" s="31"/>
      <c r="K16" s="33"/>
    </row>
    <row r="17" spans="1:22">
      <c r="A17" s="3" t="s">
        <v>305</v>
      </c>
      <c r="B17" s="3">
        <v>0.51086282000000005</v>
      </c>
      <c r="D17" s="4"/>
      <c r="E17" s="11"/>
      <c r="F17" s="20">
        <v>0</v>
      </c>
      <c r="G17" s="32" t="str">
        <f>IF(F17=0,"",IF(F17="","",F17/$F$15))</f>
        <v/>
      </c>
      <c r="H17" s="2"/>
      <c r="I17" s="13">
        <f>IF(H17="",0,VLOOKUP(H17,A$17:B$442,2))</f>
        <v>0</v>
      </c>
      <c r="J17" s="7">
        <f>I17*F17</f>
        <v>0</v>
      </c>
      <c r="K17" s="34" t="str">
        <f>IF(J17="","",IF(J17=0,"",J17/$J$15))</f>
        <v/>
      </c>
      <c r="S17" s="24">
        <f>D17</f>
        <v>0</v>
      </c>
      <c r="T17" s="25" t="str">
        <f>K17</f>
        <v/>
      </c>
      <c r="V17" s="26"/>
    </row>
    <row r="18" spans="1:22">
      <c r="A18" s="3" t="s">
        <v>13</v>
      </c>
      <c r="B18" s="3">
        <v>8.5111410999999998E-2</v>
      </c>
      <c r="D18" s="4"/>
      <c r="E18" s="11"/>
      <c r="F18" s="20">
        <v>0</v>
      </c>
      <c r="G18" s="32" t="str">
        <f t="shared" ref="G18:G66" si="0">IF(F18=0,"",IF(F18="","",F18/$F$15))</f>
        <v/>
      </c>
      <c r="H18" s="2"/>
      <c r="I18" s="13">
        <f>IF(H18="",0,VLOOKUP(H18,A$17:B$442,2))</f>
        <v>0</v>
      </c>
      <c r="J18" s="7">
        <f t="shared" ref="J18:J66" si="1">I18*F18</f>
        <v>0</v>
      </c>
      <c r="K18" s="34" t="str">
        <f t="shared" ref="K18:K66" si="2">IF(J18="","",IF(J18=0,"",J18/$J$15))</f>
        <v/>
      </c>
      <c r="S18" s="24">
        <f t="shared" ref="S18:S66" si="3">D18</f>
        <v>0</v>
      </c>
      <c r="T18" s="25" t="str">
        <f t="shared" ref="T18:T66" si="4">K18</f>
        <v/>
      </c>
      <c r="V18" s="26"/>
    </row>
    <row r="19" spans="1:22">
      <c r="A19" s="3" t="s">
        <v>325</v>
      </c>
      <c r="B19" s="3">
        <v>1.0087066</v>
      </c>
      <c r="D19" s="4"/>
      <c r="E19" s="11"/>
      <c r="F19" s="20">
        <v>0</v>
      </c>
      <c r="G19" s="32" t="str">
        <f t="shared" si="0"/>
        <v/>
      </c>
      <c r="H19" s="2"/>
      <c r="I19" s="13">
        <f>IF(H19="",0,VLOOKUP(H19,A$17:B$442,2))</f>
        <v>0</v>
      </c>
      <c r="J19" s="7">
        <f t="shared" si="1"/>
        <v>0</v>
      </c>
      <c r="K19" s="34" t="str">
        <f t="shared" si="2"/>
        <v/>
      </c>
      <c r="L19" s="14"/>
      <c r="S19" s="24">
        <f t="shared" si="3"/>
        <v>0</v>
      </c>
      <c r="T19" s="25" t="str">
        <f t="shared" si="4"/>
        <v/>
      </c>
      <c r="V19" s="26"/>
    </row>
    <row r="20" spans="1:22">
      <c r="A20" s="3" t="s">
        <v>152</v>
      </c>
      <c r="B20" s="3">
        <v>0.19402947000000001</v>
      </c>
      <c r="D20" s="4"/>
      <c r="E20" s="11"/>
      <c r="F20" s="20">
        <v>0</v>
      </c>
      <c r="G20" s="32" t="str">
        <f t="shared" si="0"/>
        <v/>
      </c>
      <c r="H20" s="2"/>
      <c r="I20" s="13">
        <f>IF(H20="",0,VLOOKUP(H20,A$17:B$442,2))</f>
        <v>0</v>
      </c>
      <c r="J20" s="7">
        <f t="shared" si="1"/>
        <v>0</v>
      </c>
      <c r="K20" s="34" t="str">
        <f t="shared" si="2"/>
        <v/>
      </c>
      <c r="S20" s="24">
        <f t="shared" si="3"/>
        <v>0</v>
      </c>
      <c r="T20" s="25" t="str">
        <f t="shared" si="4"/>
        <v/>
      </c>
      <c r="V20" s="26"/>
    </row>
    <row r="21" spans="1:22">
      <c r="A21" s="3" t="s">
        <v>114</v>
      </c>
      <c r="B21" s="3">
        <v>0.52372266000000001</v>
      </c>
      <c r="D21" s="4"/>
      <c r="E21" s="11"/>
      <c r="F21" s="20">
        <v>0</v>
      </c>
      <c r="G21" s="32" t="str">
        <f t="shared" si="0"/>
        <v/>
      </c>
      <c r="H21" s="2"/>
      <c r="I21" s="13">
        <f>IF(H21="",0,VLOOKUP(H21,A$17:B$442,2))</f>
        <v>0</v>
      </c>
      <c r="J21" s="7">
        <f t="shared" si="1"/>
        <v>0</v>
      </c>
      <c r="K21" s="34" t="str">
        <f t="shared" si="2"/>
        <v/>
      </c>
      <c r="S21" s="24">
        <f t="shared" si="3"/>
        <v>0</v>
      </c>
      <c r="T21" s="25" t="str">
        <f t="shared" si="4"/>
        <v/>
      </c>
      <c r="V21" s="26"/>
    </row>
    <row r="22" spans="1:22">
      <c r="A22" s="3" t="s">
        <v>288</v>
      </c>
      <c r="B22" s="3">
        <v>0.59348933000000004</v>
      </c>
      <c r="D22" s="4"/>
      <c r="E22" s="11"/>
      <c r="F22" s="20">
        <v>0</v>
      </c>
      <c r="G22" s="32" t="str">
        <f t="shared" si="0"/>
        <v/>
      </c>
      <c r="H22" s="2"/>
      <c r="I22" s="13">
        <f>IF(H22="",0,VLOOKUP(H22,A$17:B$442,2))</f>
        <v>0</v>
      </c>
      <c r="J22" s="7">
        <f t="shared" si="1"/>
        <v>0</v>
      </c>
      <c r="K22" s="34" t="str">
        <f t="shared" si="2"/>
        <v/>
      </c>
      <c r="S22" s="24">
        <f t="shared" si="3"/>
        <v>0</v>
      </c>
      <c r="T22" s="25" t="str">
        <f t="shared" si="4"/>
        <v/>
      </c>
      <c r="V22" s="26"/>
    </row>
    <row r="23" spans="1:22">
      <c r="A23" s="3" t="s">
        <v>26</v>
      </c>
      <c r="B23" s="3">
        <v>0.59456427999999995</v>
      </c>
      <c r="D23" s="4"/>
      <c r="E23" s="11"/>
      <c r="F23" s="20">
        <v>0</v>
      </c>
      <c r="G23" s="32" t="str">
        <f t="shared" si="0"/>
        <v/>
      </c>
      <c r="H23" s="2"/>
      <c r="I23" s="13">
        <f>IF(H23="",0,VLOOKUP(H23,A$17:B$442,2))</f>
        <v>0</v>
      </c>
      <c r="J23" s="7">
        <f t="shared" si="1"/>
        <v>0</v>
      </c>
      <c r="K23" s="34" t="str">
        <f t="shared" si="2"/>
        <v/>
      </c>
      <c r="L23" s="14"/>
      <c r="S23" s="24">
        <f t="shared" si="3"/>
        <v>0</v>
      </c>
      <c r="T23" s="25" t="str">
        <f t="shared" si="4"/>
        <v/>
      </c>
      <c r="V23" s="26"/>
    </row>
    <row r="24" spans="1:22">
      <c r="A24" s="3" t="s">
        <v>389</v>
      </c>
      <c r="B24" s="3">
        <v>1.5657965</v>
      </c>
      <c r="D24" s="4"/>
      <c r="E24" s="11"/>
      <c r="F24" s="20">
        <v>0</v>
      </c>
      <c r="G24" s="32" t="str">
        <f t="shared" si="0"/>
        <v/>
      </c>
      <c r="H24" s="2"/>
      <c r="I24" s="13">
        <f>IF(H24="",0,VLOOKUP(H24,A$17:B$442,2))</f>
        <v>0</v>
      </c>
      <c r="J24" s="7">
        <f t="shared" si="1"/>
        <v>0</v>
      </c>
      <c r="K24" s="34" t="str">
        <f t="shared" si="2"/>
        <v/>
      </c>
      <c r="S24" s="24">
        <f t="shared" si="3"/>
        <v>0</v>
      </c>
      <c r="T24" s="25" t="str">
        <f t="shared" si="4"/>
        <v/>
      </c>
      <c r="V24" s="26"/>
    </row>
    <row r="25" spans="1:22">
      <c r="A25" s="3" t="s">
        <v>194</v>
      </c>
      <c r="B25" s="3">
        <v>0.31809506999999998</v>
      </c>
      <c r="D25" s="4"/>
      <c r="E25" s="11"/>
      <c r="F25" s="20">
        <v>0</v>
      </c>
      <c r="G25" s="32" t="str">
        <f t="shared" si="0"/>
        <v/>
      </c>
      <c r="H25" s="2"/>
      <c r="I25" s="13">
        <f>IF(H25="",0,VLOOKUP(H25,A$17:B$442,2))</f>
        <v>0</v>
      </c>
      <c r="J25" s="7">
        <f t="shared" si="1"/>
        <v>0</v>
      </c>
      <c r="K25" s="34" t="str">
        <f t="shared" si="2"/>
        <v/>
      </c>
      <c r="S25" s="24">
        <f t="shared" si="3"/>
        <v>0</v>
      </c>
      <c r="T25" s="25" t="str">
        <f t="shared" si="4"/>
        <v/>
      </c>
      <c r="V25" s="26"/>
    </row>
    <row r="26" spans="1:22">
      <c r="A26" s="3" t="s">
        <v>359</v>
      </c>
      <c r="B26" s="3">
        <v>0.34539118000000002</v>
      </c>
      <c r="D26" s="4"/>
      <c r="E26" s="11"/>
      <c r="F26" s="20">
        <v>0</v>
      </c>
      <c r="G26" s="32" t="str">
        <f t="shared" si="0"/>
        <v/>
      </c>
      <c r="H26" s="2"/>
      <c r="I26" s="13">
        <f>IF(H26="",0,VLOOKUP(H26,A$17:B$442,2))</f>
        <v>0</v>
      </c>
      <c r="J26" s="7">
        <f t="shared" si="1"/>
        <v>0</v>
      </c>
      <c r="K26" s="34" t="str">
        <f t="shared" si="2"/>
        <v/>
      </c>
      <c r="S26" s="24">
        <f t="shared" si="3"/>
        <v>0</v>
      </c>
      <c r="T26" s="25" t="str">
        <f t="shared" si="4"/>
        <v/>
      </c>
      <c r="V26" s="26"/>
    </row>
    <row r="27" spans="1:22">
      <c r="A27" s="3" t="s">
        <v>204</v>
      </c>
      <c r="B27" s="3">
        <v>2.9959910999999999</v>
      </c>
      <c r="D27" s="4"/>
      <c r="E27" s="11"/>
      <c r="F27" s="20">
        <v>0</v>
      </c>
      <c r="G27" s="32" t="str">
        <f t="shared" si="0"/>
        <v/>
      </c>
      <c r="H27" s="2"/>
      <c r="I27" s="13">
        <f>IF(H27="",0,VLOOKUP(H27,A$17:B$442,2))</f>
        <v>0</v>
      </c>
      <c r="J27" s="7">
        <f t="shared" si="1"/>
        <v>0</v>
      </c>
      <c r="K27" s="34" t="str">
        <f t="shared" si="2"/>
        <v/>
      </c>
      <c r="S27" s="24">
        <f t="shared" si="3"/>
        <v>0</v>
      </c>
      <c r="T27" s="25" t="str">
        <f t="shared" si="4"/>
        <v/>
      </c>
      <c r="V27" s="26"/>
    </row>
    <row r="28" spans="1:22">
      <c r="A28" s="3" t="s">
        <v>355</v>
      </c>
      <c r="B28" s="3">
        <v>2.6405458999999998</v>
      </c>
      <c r="D28" s="4"/>
      <c r="E28" s="11"/>
      <c r="F28" s="20">
        <v>0</v>
      </c>
      <c r="G28" s="32" t="str">
        <f t="shared" si="0"/>
        <v/>
      </c>
      <c r="H28" s="2"/>
      <c r="I28" s="13">
        <f>IF(H28="",0,VLOOKUP(H28,A$17:B$442,2))</f>
        <v>0</v>
      </c>
      <c r="J28" s="7">
        <f t="shared" si="1"/>
        <v>0</v>
      </c>
      <c r="K28" s="34" t="str">
        <f t="shared" si="2"/>
        <v/>
      </c>
      <c r="S28" s="24">
        <f t="shared" si="3"/>
        <v>0</v>
      </c>
      <c r="T28" s="25" t="str">
        <f t="shared" si="4"/>
        <v/>
      </c>
      <c r="V28" s="26"/>
    </row>
    <row r="29" spans="1:22">
      <c r="A29" s="3" t="s">
        <v>29</v>
      </c>
      <c r="B29" s="3">
        <v>0.89145463999999996</v>
      </c>
      <c r="D29" s="4"/>
      <c r="E29" s="11"/>
      <c r="F29" s="20">
        <v>0</v>
      </c>
      <c r="G29" s="32" t="str">
        <f t="shared" si="0"/>
        <v/>
      </c>
      <c r="H29" s="2"/>
      <c r="I29" s="13">
        <f>IF(H29="",0,VLOOKUP(H29,A$17:B$442,2))</f>
        <v>0</v>
      </c>
      <c r="J29" s="7">
        <f t="shared" si="1"/>
        <v>0</v>
      </c>
      <c r="K29" s="34" t="str">
        <f t="shared" si="2"/>
        <v/>
      </c>
      <c r="S29" s="24">
        <f t="shared" si="3"/>
        <v>0</v>
      </c>
      <c r="T29" s="25" t="str">
        <f t="shared" si="4"/>
        <v/>
      </c>
      <c r="V29" s="26"/>
    </row>
    <row r="30" spans="1:22">
      <c r="A30" s="3" t="s">
        <v>270</v>
      </c>
      <c r="B30" s="3">
        <v>0.81786882000000005</v>
      </c>
      <c r="D30" s="4"/>
      <c r="E30" s="11"/>
      <c r="F30" s="20">
        <v>0</v>
      </c>
      <c r="G30" s="32" t="str">
        <f t="shared" si="0"/>
        <v/>
      </c>
      <c r="H30" s="2"/>
      <c r="I30" s="13">
        <f>IF(H30="",0,VLOOKUP(H30,A$17:B$442,2))</f>
        <v>0</v>
      </c>
      <c r="J30" s="7">
        <f t="shared" si="1"/>
        <v>0</v>
      </c>
      <c r="K30" s="34" t="str">
        <f t="shared" si="2"/>
        <v/>
      </c>
      <c r="S30" s="24">
        <f t="shared" si="3"/>
        <v>0</v>
      </c>
      <c r="T30" s="25" t="str">
        <f t="shared" si="4"/>
        <v/>
      </c>
      <c r="V30" s="26"/>
    </row>
    <row r="31" spans="1:22">
      <c r="A31" s="3" t="s">
        <v>317</v>
      </c>
      <c r="B31" s="3">
        <v>2.4781681</v>
      </c>
      <c r="D31" s="4"/>
      <c r="E31" s="11"/>
      <c r="F31" s="20">
        <v>0</v>
      </c>
      <c r="G31" s="32" t="str">
        <f t="shared" si="0"/>
        <v/>
      </c>
      <c r="H31" s="2"/>
      <c r="I31" s="13">
        <f>IF(H31="",0,VLOOKUP(H31,A$17:B$442,2))</f>
        <v>0</v>
      </c>
      <c r="J31" s="7">
        <f t="shared" si="1"/>
        <v>0</v>
      </c>
      <c r="K31" s="34" t="str">
        <f t="shared" si="2"/>
        <v/>
      </c>
      <c r="S31" s="24">
        <f t="shared" si="3"/>
        <v>0</v>
      </c>
      <c r="T31" s="25" t="str">
        <f t="shared" si="4"/>
        <v/>
      </c>
      <c r="V31" s="26"/>
    </row>
    <row r="32" spans="1:22">
      <c r="A32" s="3" t="s">
        <v>398</v>
      </c>
      <c r="B32" s="3">
        <v>1.0233245</v>
      </c>
      <c r="D32" s="4"/>
      <c r="E32" s="11"/>
      <c r="F32" s="20">
        <v>0</v>
      </c>
      <c r="G32" s="32" t="str">
        <f t="shared" si="0"/>
        <v/>
      </c>
      <c r="H32" s="2"/>
      <c r="I32" s="13">
        <f>IF(H32="",0,VLOOKUP(H32,A$17:B$442,2))</f>
        <v>0</v>
      </c>
      <c r="J32" s="7">
        <f t="shared" si="1"/>
        <v>0</v>
      </c>
      <c r="K32" s="34" t="str">
        <f t="shared" si="2"/>
        <v/>
      </c>
      <c r="S32" s="24">
        <f t="shared" si="3"/>
        <v>0</v>
      </c>
      <c r="T32" s="25" t="str">
        <f t="shared" si="4"/>
        <v/>
      </c>
      <c r="V32" s="26"/>
    </row>
    <row r="33" spans="1:22">
      <c r="A33" s="3" t="s">
        <v>354</v>
      </c>
      <c r="B33" s="3">
        <v>1.4030985</v>
      </c>
      <c r="D33" s="4"/>
      <c r="E33" s="11"/>
      <c r="F33" s="20">
        <v>0</v>
      </c>
      <c r="G33" s="32" t="str">
        <f t="shared" si="0"/>
        <v/>
      </c>
      <c r="H33" s="2"/>
      <c r="I33" s="13">
        <f>IF(H33="",0,VLOOKUP(H33,A$17:B$442,2))</f>
        <v>0</v>
      </c>
      <c r="J33" s="7">
        <f t="shared" si="1"/>
        <v>0</v>
      </c>
      <c r="K33" s="34" t="str">
        <f t="shared" si="2"/>
        <v/>
      </c>
      <c r="S33" s="24">
        <f t="shared" si="3"/>
        <v>0</v>
      </c>
      <c r="T33" s="25" t="str">
        <f t="shared" si="4"/>
        <v/>
      </c>
      <c r="V33" s="26"/>
    </row>
    <row r="34" spans="1:22">
      <c r="A34" s="3" t="s">
        <v>55</v>
      </c>
      <c r="B34" s="3">
        <v>0.32328656</v>
      </c>
      <c r="D34" s="4"/>
      <c r="E34" s="11"/>
      <c r="F34" s="20">
        <v>0</v>
      </c>
      <c r="G34" s="32" t="str">
        <f t="shared" si="0"/>
        <v/>
      </c>
      <c r="H34" s="2"/>
      <c r="I34" s="13">
        <f>IF(H34="",0,VLOOKUP(H34,A$17:B$442,2))</f>
        <v>0</v>
      </c>
      <c r="J34" s="7">
        <f t="shared" si="1"/>
        <v>0</v>
      </c>
      <c r="K34" s="34" t="str">
        <f t="shared" si="2"/>
        <v/>
      </c>
      <c r="S34" s="24">
        <f t="shared" si="3"/>
        <v>0</v>
      </c>
      <c r="T34" s="25" t="str">
        <f t="shared" si="4"/>
        <v/>
      </c>
      <c r="V34" s="26"/>
    </row>
    <row r="35" spans="1:22">
      <c r="A35" s="3" t="s">
        <v>122</v>
      </c>
      <c r="B35" s="3">
        <v>0.56213433999999995</v>
      </c>
      <c r="D35" s="4"/>
      <c r="E35" s="11"/>
      <c r="F35" s="20">
        <v>0</v>
      </c>
      <c r="G35" s="32" t="str">
        <f t="shared" si="0"/>
        <v/>
      </c>
      <c r="H35" s="2"/>
      <c r="I35" s="13">
        <f>IF(H35="",0,VLOOKUP(H35,A$17:B$442,2))</f>
        <v>0</v>
      </c>
      <c r="J35" s="7">
        <f t="shared" si="1"/>
        <v>0</v>
      </c>
      <c r="K35" s="34" t="str">
        <f t="shared" si="2"/>
        <v/>
      </c>
      <c r="S35" s="24">
        <f t="shared" si="3"/>
        <v>0</v>
      </c>
      <c r="T35" s="25" t="str">
        <f t="shared" si="4"/>
        <v/>
      </c>
      <c r="U35" s="24"/>
      <c r="V35" s="26"/>
    </row>
    <row r="36" spans="1:22">
      <c r="A36" s="3" t="s">
        <v>172</v>
      </c>
      <c r="B36" s="3">
        <v>8.8506966000000006E-2</v>
      </c>
      <c r="D36" s="4"/>
      <c r="E36" s="11"/>
      <c r="F36" s="20">
        <v>0</v>
      </c>
      <c r="G36" s="32" t="str">
        <f t="shared" si="0"/>
        <v/>
      </c>
      <c r="H36" s="2"/>
      <c r="I36" s="13">
        <f>IF(H36="",0,VLOOKUP(H36,A$17:B$442,2))</f>
        <v>0</v>
      </c>
      <c r="J36" s="7">
        <f t="shared" si="1"/>
        <v>0</v>
      </c>
      <c r="K36" s="34" t="str">
        <f t="shared" si="2"/>
        <v/>
      </c>
      <c r="S36" s="24">
        <f t="shared" si="3"/>
        <v>0</v>
      </c>
      <c r="T36" s="25" t="str">
        <f t="shared" si="4"/>
        <v/>
      </c>
      <c r="U36" s="24"/>
      <c r="V36" s="26"/>
    </row>
    <row r="37" spans="1:22">
      <c r="A37" s="3" t="s">
        <v>148</v>
      </c>
      <c r="B37" s="3">
        <v>0.53836200000000001</v>
      </c>
      <c r="D37" s="4"/>
      <c r="E37" s="11"/>
      <c r="F37" s="20">
        <v>0</v>
      </c>
      <c r="G37" s="32" t="str">
        <f t="shared" si="0"/>
        <v/>
      </c>
      <c r="H37" s="2"/>
      <c r="I37" s="13">
        <f>IF(H37="",0,VLOOKUP(H37,A$17:B$442,2))</f>
        <v>0</v>
      </c>
      <c r="J37" s="7">
        <f t="shared" si="1"/>
        <v>0</v>
      </c>
      <c r="K37" s="34" t="str">
        <f t="shared" si="2"/>
        <v/>
      </c>
      <c r="S37" s="24">
        <f t="shared" si="3"/>
        <v>0</v>
      </c>
      <c r="T37" s="25" t="str">
        <f t="shared" si="4"/>
        <v/>
      </c>
      <c r="U37" s="24"/>
      <c r="V37" s="26"/>
    </row>
    <row r="38" spans="1:22">
      <c r="A38" s="3" t="s">
        <v>62</v>
      </c>
      <c r="B38" s="3">
        <v>0.86378838999999996</v>
      </c>
      <c r="D38" s="4"/>
      <c r="E38" s="11"/>
      <c r="F38" s="20">
        <v>0</v>
      </c>
      <c r="G38" s="32" t="str">
        <f t="shared" si="0"/>
        <v/>
      </c>
      <c r="H38" s="2"/>
      <c r="I38" s="13">
        <f>IF(H38="",0,VLOOKUP(H38,A$17:B$442,2))</f>
        <v>0</v>
      </c>
      <c r="J38" s="7">
        <f t="shared" si="1"/>
        <v>0</v>
      </c>
      <c r="K38" s="34" t="str">
        <f t="shared" si="2"/>
        <v/>
      </c>
      <c r="S38" s="24">
        <f t="shared" si="3"/>
        <v>0</v>
      </c>
      <c r="T38" s="25" t="str">
        <f t="shared" si="4"/>
        <v/>
      </c>
      <c r="U38" s="24"/>
      <c r="V38" s="26"/>
    </row>
    <row r="39" spans="1:22">
      <c r="A39" s="3" t="s">
        <v>251</v>
      </c>
      <c r="B39" s="3">
        <v>1.3702565</v>
      </c>
      <c r="D39" s="18"/>
      <c r="E39" s="15"/>
      <c r="F39" s="20">
        <v>0</v>
      </c>
      <c r="G39" s="32" t="str">
        <f t="shared" si="0"/>
        <v/>
      </c>
      <c r="H39" s="2"/>
      <c r="I39" s="13">
        <f>IF(H39="",0,VLOOKUP(H39,A$17:B$442,2))</f>
        <v>0</v>
      </c>
      <c r="J39" s="7">
        <f t="shared" si="1"/>
        <v>0</v>
      </c>
      <c r="K39" s="34" t="str">
        <f t="shared" si="2"/>
        <v/>
      </c>
      <c r="S39" s="24">
        <f t="shared" si="3"/>
        <v>0</v>
      </c>
      <c r="T39" s="25" t="str">
        <f t="shared" si="4"/>
        <v/>
      </c>
    </row>
    <row r="40" spans="1:22">
      <c r="A40" s="3" t="s">
        <v>198</v>
      </c>
      <c r="B40" s="3">
        <v>0.77945456999999996</v>
      </c>
      <c r="D40" s="18"/>
      <c r="E40" s="15"/>
      <c r="F40" s="20">
        <v>0</v>
      </c>
      <c r="G40" s="32" t="str">
        <f t="shared" si="0"/>
        <v/>
      </c>
      <c r="H40" s="2"/>
      <c r="I40" s="13">
        <f>IF(H40="",0,VLOOKUP(H40,A$17:B$442,2))</f>
        <v>0</v>
      </c>
      <c r="J40" s="7">
        <f t="shared" si="1"/>
        <v>0</v>
      </c>
      <c r="K40" s="34" t="str">
        <f t="shared" si="2"/>
        <v/>
      </c>
      <c r="S40" s="24">
        <f t="shared" si="3"/>
        <v>0</v>
      </c>
      <c r="T40" s="25" t="str">
        <f t="shared" si="4"/>
        <v/>
      </c>
    </row>
    <row r="41" spans="1:22">
      <c r="A41" s="3" t="s">
        <v>32</v>
      </c>
      <c r="B41" s="3">
        <v>0.60613976999999997</v>
      </c>
      <c r="D41" s="18"/>
      <c r="E41" s="15"/>
      <c r="F41" s="20">
        <v>0</v>
      </c>
      <c r="G41" s="32" t="str">
        <f t="shared" si="0"/>
        <v/>
      </c>
      <c r="H41" s="2"/>
      <c r="I41" s="13">
        <f>IF(H41="",0,VLOOKUP(H41,A$17:B$442,2))</f>
        <v>0</v>
      </c>
      <c r="J41" s="7">
        <f t="shared" si="1"/>
        <v>0</v>
      </c>
      <c r="K41" s="34" t="str">
        <f t="shared" si="2"/>
        <v/>
      </c>
      <c r="S41" s="24">
        <f t="shared" si="3"/>
        <v>0</v>
      </c>
      <c r="T41" s="25" t="str">
        <f t="shared" si="4"/>
        <v/>
      </c>
    </row>
    <row r="42" spans="1:22">
      <c r="A42" s="3" t="s">
        <v>183</v>
      </c>
      <c r="B42" s="3">
        <v>2.4906719000000002</v>
      </c>
      <c r="D42" s="18"/>
      <c r="E42" s="15"/>
      <c r="F42" s="20">
        <v>0</v>
      </c>
      <c r="G42" s="32" t="str">
        <f t="shared" si="0"/>
        <v/>
      </c>
      <c r="H42" s="2"/>
      <c r="I42" s="13">
        <f>IF(H42="",0,VLOOKUP(H42,A$17:B$442,2))</f>
        <v>0</v>
      </c>
      <c r="J42" s="7">
        <f t="shared" si="1"/>
        <v>0</v>
      </c>
      <c r="K42" s="34" t="str">
        <f t="shared" si="2"/>
        <v/>
      </c>
      <c r="S42" s="24">
        <f t="shared" si="3"/>
        <v>0</v>
      </c>
      <c r="T42" s="25" t="str">
        <f t="shared" si="4"/>
        <v/>
      </c>
    </row>
    <row r="43" spans="1:22">
      <c r="A43" s="3" t="s">
        <v>364</v>
      </c>
      <c r="B43" s="3">
        <v>1.6529590000000001</v>
      </c>
      <c r="D43" s="18"/>
      <c r="E43" s="15"/>
      <c r="F43" s="20">
        <v>0</v>
      </c>
      <c r="G43" s="32" t="str">
        <f t="shared" si="0"/>
        <v/>
      </c>
      <c r="H43" s="2"/>
      <c r="I43" s="13">
        <f>IF(H43="",0,VLOOKUP(H43,A$17:B$442,2))</f>
        <v>0</v>
      </c>
      <c r="J43" s="7">
        <f t="shared" si="1"/>
        <v>0</v>
      </c>
      <c r="K43" s="34" t="str">
        <f t="shared" si="2"/>
        <v/>
      </c>
      <c r="S43" s="24">
        <f t="shared" si="3"/>
        <v>0</v>
      </c>
      <c r="T43" s="25" t="str">
        <f t="shared" si="4"/>
        <v/>
      </c>
    </row>
    <row r="44" spans="1:22">
      <c r="A44" s="3" t="s">
        <v>218</v>
      </c>
      <c r="B44" s="3">
        <v>0.48213825999999999</v>
      </c>
      <c r="D44" s="18"/>
      <c r="E44" s="15"/>
      <c r="F44" s="20">
        <v>0</v>
      </c>
      <c r="G44" s="32" t="str">
        <f t="shared" si="0"/>
        <v/>
      </c>
      <c r="H44" s="2"/>
      <c r="I44" s="13">
        <f>IF(H44="",0,VLOOKUP(H44,A$17:B$442,2))</f>
        <v>0</v>
      </c>
      <c r="J44" s="7">
        <f t="shared" si="1"/>
        <v>0</v>
      </c>
      <c r="K44" s="34" t="str">
        <f t="shared" si="2"/>
        <v/>
      </c>
      <c r="S44" s="24">
        <f t="shared" si="3"/>
        <v>0</v>
      </c>
      <c r="T44" s="25" t="str">
        <f t="shared" si="4"/>
        <v/>
      </c>
    </row>
    <row r="45" spans="1:22">
      <c r="A45" s="3" t="s">
        <v>257</v>
      </c>
      <c r="B45" s="3">
        <v>0.31607751000000001</v>
      </c>
      <c r="D45" s="18"/>
      <c r="E45" s="15"/>
      <c r="F45" s="20">
        <v>0</v>
      </c>
      <c r="G45" s="32" t="str">
        <f t="shared" si="0"/>
        <v/>
      </c>
      <c r="H45" s="2"/>
      <c r="I45" s="13">
        <f>IF(H45="",0,VLOOKUP(H45,A$17:B$442,2))</f>
        <v>0</v>
      </c>
      <c r="J45" s="7">
        <f t="shared" si="1"/>
        <v>0</v>
      </c>
      <c r="K45" s="34" t="str">
        <f t="shared" si="2"/>
        <v/>
      </c>
      <c r="S45" s="24">
        <f t="shared" si="3"/>
        <v>0</v>
      </c>
      <c r="T45" s="25" t="str">
        <f t="shared" si="4"/>
        <v/>
      </c>
    </row>
    <row r="46" spans="1:22">
      <c r="A46" s="3" t="s">
        <v>38</v>
      </c>
      <c r="B46" s="3">
        <v>0.27573620999999998</v>
      </c>
      <c r="D46" s="18"/>
      <c r="E46" s="15"/>
      <c r="F46" s="20">
        <v>0</v>
      </c>
      <c r="G46" s="32" t="str">
        <f t="shared" si="0"/>
        <v/>
      </c>
      <c r="H46" s="2"/>
      <c r="I46" s="13">
        <f>IF(H46="",0,VLOOKUP(H46,A$17:B$442,2))</f>
        <v>0</v>
      </c>
      <c r="J46" s="7">
        <f t="shared" si="1"/>
        <v>0</v>
      </c>
      <c r="K46" s="34" t="str">
        <f t="shared" si="2"/>
        <v/>
      </c>
      <c r="S46" s="24">
        <f t="shared" si="3"/>
        <v>0</v>
      </c>
      <c r="T46" s="25" t="str">
        <f t="shared" si="4"/>
        <v/>
      </c>
    </row>
    <row r="47" spans="1:22">
      <c r="A47" s="3" t="s">
        <v>17</v>
      </c>
      <c r="B47" s="3">
        <v>2.7306689999999998</v>
      </c>
      <c r="D47" s="18"/>
      <c r="E47" s="15"/>
      <c r="F47" s="20">
        <v>0</v>
      </c>
      <c r="G47" s="32" t="str">
        <f t="shared" si="0"/>
        <v/>
      </c>
      <c r="H47" s="2"/>
      <c r="I47" s="13">
        <f>IF(H47="",0,VLOOKUP(H47,A$17:B$442,2))</f>
        <v>0</v>
      </c>
      <c r="J47" s="7">
        <f t="shared" si="1"/>
        <v>0</v>
      </c>
      <c r="K47" s="34" t="str">
        <f t="shared" si="2"/>
        <v/>
      </c>
      <c r="S47" s="24">
        <f t="shared" si="3"/>
        <v>0</v>
      </c>
      <c r="T47" s="25" t="str">
        <f t="shared" si="4"/>
        <v/>
      </c>
    </row>
    <row r="48" spans="1:22">
      <c r="A48" s="3" t="s">
        <v>178</v>
      </c>
      <c r="B48" s="3">
        <v>2.4747007999999999</v>
      </c>
      <c r="D48" s="18"/>
      <c r="E48" s="15"/>
      <c r="F48" s="20">
        <v>0</v>
      </c>
      <c r="G48" s="32" t="str">
        <f t="shared" si="0"/>
        <v/>
      </c>
      <c r="H48" s="2"/>
      <c r="I48" s="13">
        <f>IF(H48="",0,VLOOKUP(H48,A$17:B$442,2))</f>
        <v>0</v>
      </c>
      <c r="J48" s="7">
        <f t="shared" si="1"/>
        <v>0</v>
      </c>
      <c r="K48" s="34" t="str">
        <f t="shared" si="2"/>
        <v/>
      </c>
      <c r="S48" s="24">
        <f t="shared" si="3"/>
        <v>0</v>
      </c>
      <c r="T48" s="25" t="str">
        <f t="shared" si="4"/>
        <v/>
      </c>
    </row>
    <row r="49" spans="1:20">
      <c r="A49" s="3" t="s">
        <v>279</v>
      </c>
      <c r="B49" s="3">
        <v>0.83394148000000001</v>
      </c>
      <c r="D49" s="18"/>
      <c r="E49" s="15"/>
      <c r="F49" s="20">
        <v>0</v>
      </c>
      <c r="G49" s="32" t="str">
        <f t="shared" si="0"/>
        <v/>
      </c>
      <c r="H49" s="2"/>
      <c r="I49" s="13">
        <f>IF(H49="",0,VLOOKUP(H49,A$17:B$442,2))</f>
        <v>0</v>
      </c>
      <c r="J49" s="7">
        <f t="shared" si="1"/>
        <v>0</v>
      </c>
      <c r="K49" s="34" t="str">
        <f t="shared" si="2"/>
        <v/>
      </c>
      <c r="S49" s="24">
        <f t="shared" si="3"/>
        <v>0</v>
      </c>
      <c r="T49" s="25" t="str">
        <f t="shared" si="4"/>
        <v/>
      </c>
    </row>
    <row r="50" spans="1:20">
      <c r="A50" s="3" t="s">
        <v>22</v>
      </c>
      <c r="B50" s="3">
        <v>0.63919537999999998</v>
      </c>
      <c r="D50" s="18"/>
      <c r="E50" s="15"/>
      <c r="F50" s="20">
        <v>0</v>
      </c>
      <c r="G50" s="32" t="str">
        <f t="shared" si="0"/>
        <v/>
      </c>
      <c r="H50" s="2"/>
      <c r="I50" s="13">
        <f>IF(H50="",0,VLOOKUP(H50,A$17:B$442,2))</f>
        <v>0</v>
      </c>
      <c r="J50" s="7">
        <f t="shared" si="1"/>
        <v>0</v>
      </c>
      <c r="K50" s="34" t="str">
        <f t="shared" si="2"/>
        <v/>
      </c>
      <c r="S50" s="24">
        <f t="shared" si="3"/>
        <v>0</v>
      </c>
      <c r="T50" s="25" t="str">
        <f t="shared" si="4"/>
        <v/>
      </c>
    </row>
    <row r="51" spans="1:20">
      <c r="A51" s="3" t="s">
        <v>309</v>
      </c>
      <c r="B51" s="3">
        <v>0.13550269000000001</v>
      </c>
      <c r="D51" s="18"/>
      <c r="E51" s="15"/>
      <c r="F51" s="20">
        <v>0</v>
      </c>
      <c r="G51" s="32" t="str">
        <f t="shared" si="0"/>
        <v/>
      </c>
      <c r="H51" s="2"/>
      <c r="I51" s="13">
        <f>IF(H51="",0,VLOOKUP(H51,A$17:B$442,2))</f>
        <v>0</v>
      </c>
      <c r="J51" s="7">
        <f t="shared" si="1"/>
        <v>0</v>
      </c>
      <c r="K51" s="34" t="str">
        <f t="shared" si="2"/>
        <v/>
      </c>
      <c r="S51" s="24">
        <f t="shared" si="3"/>
        <v>0</v>
      </c>
      <c r="T51" s="25" t="str">
        <f t="shared" si="4"/>
        <v/>
      </c>
    </row>
    <row r="52" spans="1:20">
      <c r="A52" s="3" t="s">
        <v>238</v>
      </c>
      <c r="B52" s="3">
        <v>0.40210671999999997</v>
      </c>
      <c r="D52" s="18"/>
      <c r="E52" s="15"/>
      <c r="F52" s="20">
        <v>0</v>
      </c>
      <c r="G52" s="32" t="str">
        <f t="shared" si="0"/>
        <v/>
      </c>
      <c r="H52" s="2"/>
      <c r="I52" s="13">
        <f>IF(H52="",0,VLOOKUP(H52,A$17:B$442,2))</f>
        <v>0</v>
      </c>
      <c r="J52" s="7">
        <f t="shared" si="1"/>
        <v>0</v>
      </c>
      <c r="K52" s="34" t="str">
        <f t="shared" si="2"/>
        <v/>
      </c>
      <c r="S52" s="24">
        <f t="shared" si="3"/>
        <v>0</v>
      </c>
      <c r="T52" s="25" t="str">
        <f t="shared" si="4"/>
        <v/>
      </c>
    </row>
    <row r="53" spans="1:20">
      <c r="A53" s="3" t="s">
        <v>85</v>
      </c>
      <c r="B53" s="3">
        <v>1.5942810000000001</v>
      </c>
      <c r="D53" s="18"/>
      <c r="E53" s="15"/>
      <c r="F53" s="20">
        <v>0</v>
      </c>
      <c r="G53" s="32" t="str">
        <f t="shared" si="0"/>
        <v/>
      </c>
      <c r="H53" s="2"/>
      <c r="I53" s="13">
        <f>IF(H53="",0,VLOOKUP(H53,A$17:B$442,2))</f>
        <v>0</v>
      </c>
      <c r="J53" s="7">
        <f t="shared" si="1"/>
        <v>0</v>
      </c>
      <c r="K53" s="34" t="str">
        <f t="shared" si="2"/>
        <v/>
      </c>
      <c r="S53" s="24">
        <f t="shared" si="3"/>
        <v>0</v>
      </c>
      <c r="T53" s="25" t="str">
        <f t="shared" si="4"/>
        <v/>
      </c>
    </row>
    <row r="54" spans="1:20">
      <c r="A54" s="3" t="s">
        <v>357</v>
      </c>
      <c r="B54" s="3">
        <v>1.2377965</v>
      </c>
      <c r="D54" s="18"/>
      <c r="E54" s="15"/>
      <c r="F54" s="20">
        <v>0</v>
      </c>
      <c r="G54" s="32" t="str">
        <f t="shared" si="0"/>
        <v/>
      </c>
      <c r="H54" s="2"/>
      <c r="I54" s="13">
        <f>IF(H54="",0,VLOOKUP(H54,A$17:B$442,2))</f>
        <v>0</v>
      </c>
      <c r="J54" s="7">
        <f t="shared" si="1"/>
        <v>0</v>
      </c>
      <c r="K54" s="34" t="str">
        <f t="shared" si="2"/>
        <v/>
      </c>
      <c r="S54" s="24">
        <f t="shared" si="3"/>
        <v>0</v>
      </c>
      <c r="T54" s="25" t="str">
        <f t="shared" si="4"/>
        <v/>
      </c>
    </row>
    <row r="55" spans="1:20">
      <c r="A55" s="3" t="s">
        <v>80</v>
      </c>
      <c r="B55" s="3">
        <v>0.85020224</v>
      </c>
      <c r="D55" s="18"/>
      <c r="E55" s="15"/>
      <c r="F55" s="20">
        <v>0</v>
      </c>
      <c r="G55" s="32" t="str">
        <f t="shared" si="0"/>
        <v/>
      </c>
      <c r="H55" s="2"/>
      <c r="I55" s="13">
        <f>IF(H55="",0,VLOOKUP(H55,A$17:B$442,2))</f>
        <v>0</v>
      </c>
      <c r="J55" s="7">
        <f t="shared" si="1"/>
        <v>0</v>
      </c>
      <c r="K55" s="34" t="str">
        <f t="shared" si="2"/>
        <v/>
      </c>
      <c r="S55" s="24">
        <f t="shared" si="3"/>
        <v>0</v>
      </c>
      <c r="T55" s="25" t="str">
        <f t="shared" si="4"/>
        <v/>
      </c>
    </row>
    <row r="56" spans="1:20">
      <c r="A56" s="3" t="s">
        <v>126</v>
      </c>
      <c r="B56" s="3">
        <v>0.50244034000000004</v>
      </c>
      <c r="D56" s="18"/>
      <c r="E56" s="15"/>
      <c r="F56" s="20">
        <v>0</v>
      </c>
      <c r="G56" s="32" t="str">
        <f t="shared" si="0"/>
        <v/>
      </c>
      <c r="H56" s="2"/>
      <c r="I56" s="13">
        <f>IF(H56="",0,VLOOKUP(H56,A$17:B$442,2))</f>
        <v>0</v>
      </c>
      <c r="J56" s="7">
        <f t="shared" si="1"/>
        <v>0</v>
      </c>
      <c r="K56" s="34" t="str">
        <f t="shared" si="2"/>
        <v/>
      </c>
      <c r="S56" s="24">
        <f t="shared" si="3"/>
        <v>0</v>
      </c>
      <c r="T56" s="25" t="str">
        <f t="shared" si="4"/>
        <v/>
      </c>
    </row>
    <row r="57" spans="1:20">
      <c r="A57" s="3" t="s">
        <v>356</v>
      </c>
      <c r="B57" s="3">
        <v>0.38062078999999999</v>
      </c>
      <c r="D57" s="18"/>
      <c r="E57" s="15"/>
      <c r="F57" s="20">
        <v>0</v>
      </c>
      <c r="G57" s="32" t="str">
        <f t="shared" si="0"/>
        <v/>
      </c>
      <c r="H57" s="2"/>
      <c r="I57" s="13">
        <f>IF(H57="",0,VLOOKUP(H57,A$17:B$442,2))</f>
        <v>0</v>
      </c>
      <c r="J57" s="7">
        <f t="shared" si="1"/>
        <v>0</v>
      </c>
      <c r="K57" s="34" t="str">
        <f t="shared" si="2"/>
        <v/>
      </c>
      <c r="S57" s="24">
        <f t="shared" si="3"/>
        <v>0</v>
      </c>
      <c r="T57" s="25" t="str">
        <f t="shared" si="4"/>
        <v/>
      </c>
    </row>
    <row r="58" spans="1:20">
      <c r="A58" s="3" t="s">
        <v>330</v>
      </c>
      <c r="B58" s="3">
        <v>0.52756771999999996</v>
      </c>
      <c r="D58" s="18"/>
      <c r="E58" s="15"/>
      <c r="F58" s="20">
        <v>0</v>
      </c>
      <c r="G58" s="32" t="str">
        <f t="shared" si="0"/>
        <v/>
      </c>
      <c r="H58" s="2"/>
      <c r="I58" s="13">
        <f>IF(H58="",0,VLOOKUP(H58,A$17:B$442,2))</f>
        <v>0</v>
      </c>
      <c r="J58" s="7">
        <f t="shared" si="1"/>
        <v>0</v>
      </c>
      <c r="K58" s="34" t="str">
        <f t="shared" si="2"/>
        <v/>
      </c>
      <c r="S58" s="24">
        <f t="shared" si="3"/>
        <v>0</v>
      </c>
      <c r="T58" s="25" t="str">
        <f t="shared" si="4"/>
        <v/>
      </c>
    </row>
    <row r="59" spans="1:20">
      <c r="A59" s="3" t="s">
        <v>266</v>
      </c>
      <c r="B59" s="3">
        <v>0.10149489</v>
      </c>
      <c r="D59" s="18"/>
      <c r="E59" s="15"/>
      <c r="F59" s="20">
        <v>0</v>
      </c>
      <c r="G59" s="32" t="str">
        <f t="shared" si="0"/>
        <v/>
      </c>
      <c r="H59" s="2"/>
      <c r="I59" s="13">
        <f>IF(H59="",0,VLOOKUP(H59,A$17:B$442,2))</f>
        <v>0</v>
      </c>
      <c r="J59" s="7">
        <f t="shared" si="1"/>
        <v>0</v>
      </c>
      <c r="K59" s="34" t="str">
        <f t="shared" si="2"/>
        <v/>
      </c>
      <c r="S59" s="24">
        <f t="shared" si="3"/>
        <v>0</v>
      </c>
      <c r="T59" s="25" t="str">
        <f t="shared" si="4"/>
        <v/>
      </c>
    </row>
    <row r="60" spans="1:20">
      <c r="A60" s="3" t="s">
        <v>95</v>
      </c>
      <c r="B60" s="3">
        <v>0.24614420000000001</v>
      </c>
      <c r="D60" s="18"/>
      <c r="E60" s="15"/>
      <c r="F60" s="20">
        <v>0</v>
      </c>
      <c r="G60" s="32" t="str">
        <f t="shared" si="0"/>
        <v/>
      </c>
      <c r="H60" s="2"/>
      <c r="I60" s="13">
        <f>IF(H60="",0,VLOOKUP(H60,A$17:B$442,2))</f>
        <v>0</v>
      </c>
      <c r="J60" s="7">
        <f t="shared" si="1"/>
        <v>0</v>
      </c>
      <c r="K60" s="34" t="str">
        <f t="shared" si="2"/>
        <v/>
      </c>
      <c r="S60" s="24">
        <f t="shared" si="3"/>
        <v>0</v>
      </c>
      <c r="T60" s="25" t="str">
        <f t="shared" si="4"/>
        <v/>
      </c>
    </row>
    <row r="61" spans="1:20">
      <c r="A61" s="3" t="s">
        <v>332</v>
      </c>
      <c r="B61" s="3">
        <v>0.66220734000000003</v>
      </c>
      <c r="D61" s="18"/>
      <c r="E61" s="15"/>
      <c r="F61" s="20">
        <v>0</v>
      </c>
      <c r="G61" s="32" t="str">
        <f t="shared" si="0"/>
        <v/>
      </c>
      <c r="H61" s="2"/>
      <c r="I61" s="13">
        <f>IF(H61="",0,VLOOKUP(H61,A$17:B$442,2))</f>
        <v>0</v>
      </c>
      <c r="J61" s="7">
        <f t="shared" si="1"/>
        <v>0</v>
      </c>
      <c r="K61" s="34" t="str">
        <f t="shared" si="2"/>
        <v/>
      </c>
      <c r="S61" s="24">
        <f t="shared" si="3"/>
        <v>0</v>
      </c>
      <c r="T61" s="25" t="str">
        <f t="shared" si="4"/>
        <v/>
      </c>
    </row>
    <row r="62" spans="1:20">
      <c r="A62" s="3" t="s">
        <v>121</v>
      </c>
      <c r="B62" s="3">
        <v>0.46481992</v>
      </c>
      <c r="D62" s="19"/>
      <c r="E62" s="16"/>
      <c r="F62" s="20">
        <v>0</v>
      </c>
      <c r="G62" s="32" t="str">
        <f t="shared" si="0"/>
        <v/>
      </c>
      <c r="H62" s="2"/>
      <c r="I62" s="13">
        <f>IF(H62="",0,VLOOKUP(H62,A$17:B$442,2))</f>
        <v>0</v>
      </c>
      <c r="J62" s="7">
        <f t="shared" si="1"/>
        <v>0</v>
      </c>
      <c r="K62" s="34" t="str">
        <f t="shared" si="2"/>
        <v/>
      </c>
      <c r="S62" s="24">
        <f t="shared" si="3"/>
        <v>0</v>
      </c>
      <c r="T62" s="25" t="str">
        <f t="shared" si="4"/>
        <v/>
      </c>
    </row>
    <row r="63" spans="1:20">
      <c r="A63" s="3" t="s">
        <v>171</v>
      </c>
      <c r="B63" s="3">
        <v>2.2512731000000001</v>
      </c>
      <c r="D63" s="19"/>
      <c r="E63" s="16"/>
      <c r="F63" s="20">
        <v>0</v>
      </c>
      <c r="G63" s="32" t="str">
        <f t="shared" si="0"/>
        <v/>
      </c>
      <c r="H63" s="2"/>
      <c r="I63" s="13">
        <f>IF(H63="",0,VLOOKUP(H63,A$17:B$442,2))</f>
        <v>0</v>
      </c>
      <c r="J63" s="7">
        <f t="shared" si="1"/>
        <v>0</v>
      </c>
      <c r="K63" s="34" t="str">
        <f t="shared" si="2"/>
        <v/>
      </c>
      <c r="S63" s="24">
        <f t="shared" si="3"/>
        <v>0</v>
      </c>
      <c r="T63" s="25" t="str">
        <f t="shared" si="4"/>
        <v/>
      </c>
    </row>
    <row r="64" spans="1:20">
      <c r="A64" s="3" t="s">
        <v>367</v>
      </c>
      <c r="B64" s="3">
        <v>0.23441195000000001</v>
      </c>
      <c r="D64" s="19"/>
      <c r="E64" s="16"/>
      <c r="F64" s="20">
        <v>0</v>
      </c>
      <c r="G64" s="32" t="str">
        <f t="shared" si="0"/>
        <v/>
      </c>
      <c r="H64" s="2"/>
      <c r="I64" s="13">
        <f>IF(H64="",0,VLOOKUP(H64,A$17:B$442,2))</f>
        <v>0</v>
      </c>
      <c r="J64" s="7">
        <f t="shared" si="1"/>
        <v>0</v>
      </c>
      <c r="K64" s="34" t="str">
        <f t="shared" si="2"/>
        <v/>
      </c>
      <c r="S64" s="24">
        <f t="shared" si="3"/>
        <v>0</v>
      </c>
      <c r="T64" s="25" t="str">
        <f t="shared" si="4"/>
        <v/>
      </c>
    </row>
    <row r="65" spans="1:20">
      <c r="A65" s="3" t="s">
        <v>421</v>
      </c>
      <c r="B65" s="3">
        <v>0.62916176999999995</v>
      </c>
      <c r="D65" s="19"/>
      <c r="E65" s="16"/>
      <c r="F65" s="20">
        <v>0</v>
      </c>
      <c r="G65" s="32" t="str">
        <f t="shared" si="0"/>
        <v/>
      </c>
      <c r="H65" s="2"/>
      <c r="I65" s="13">
        <f>IF(H65="",0,VLOOKUP(H65,A$17:B$442,2))</f>
        <v>0</v>
      </c>
      <c r="J65" s="7">
        <f t="shared" si="1"/>
        <v>0</v>
      </c>
      <c r="K65" s="34" t="str">
        <f t="shared" si="2"/>
        <v/>
      </c>
      <c r="S65" s="24">
        <f t="shared" si="3"/>
        <v>0</v>
      </c>
      <c r="T65" s="25" t="str">
        <f t="shared" si="4"/>
        <v/>
      </c>
    </row>
    <row r="66" spans="1:20">
      <c r="A66" s="3" t="s">
        <v>363</v>
      </c>
      <c r="B66" s="3">
        <v>0.49028564000000002</v>
      </c>
      <c r="D66" s="19"/>
      <c r="E66" s="16"/>
      <c r="F66" s="20">
        <v>0</v>
      </c>
      <c r="G66" s="32" t="str">
        <f t="shared" si="0"/>
        <v/>
      </c>
      <c r="H66" s="2"/>
      <c r="I66" s="13">
        <f>IF(H66="",0,VLOOKUP(H66,A$17:B$442,2))</f>
        <v>0</v>
      </c>
      <c r="J66" s="7">
        <f t="shared" si="1"/>
        <v>0</v>
      </c>
      <c r="K66" s="34" t="str">
        <f t="shared" si="2"/>
        <v/>
      </c>
      <c r="S66" s="24">
        <f t="shared" si="3"/>
        <v>0</v>
      </c>
      <c r="T66" s="25" t="str">
        <f t="shared" si="4"/>
        <v/>
      </c>
    </row>
    <row r="67" spans="1:20">
      <c r="A67" s="3" t="s">
        <v>256</v>
      </c>
      <c r="B67" s="3">
        <v>0.17492410999999999</v>
      </c>
      <c r="D67" s="17"/>
      <c r="E67" s="17"/>
      <c r="F67" s="12"/>
      <c r="G67" s="32"/>
    </row>
    <row r="68" spans="1:20">
      <c r="A68" s="3" t="s">
        <v>193</v>
      </c>
      <c r="B68" s="3">
        <v>0.46221019000000002</v>
      </c>
      <c r="D68" s="17"/>
      <c r="E68" s="17"/>
      <c r="F68" s="12"/>
      <c r="G68" s="32"/>
    </row>
    <row r="69" spans="1:20">
      <c r="A69" s="3" t="s">
        <v>48</v>
      </c>
      <c r="B69" s="3">
        <v>0.64786233999999998</v>
      </c>
      <c r="D69" s="17"/>
      <c r="E69" s="17"/>
      <c r="F69" s="12"/>
      <c r="G69" s="32"/>
    </row>
    <row r="70" spans="1:20">
      <c r="A70" s="3" t="s">
        <v>113</v>
      </c>
      <c r="B70" s="3">
        <v>0.82442157000000005</v>
      </c>
      <c r="D70" s="17"/>
      <c r="E70" s="17"/>
      <c r="F70" s="12"/>
      <c r="G70" s="32"/>
    </row>
    <row r="71" spans="1:20">
      <c r="A71" s="3" t="s">
        <v>374</v>
      </c>
      <c r="B71" s="3">
        <v>0.80340787999999996</v>
      </c>
      <c r="D71" s="17"/>
      <c r="E71" s="17"/>
      <c r="F71" s="12"/>
      <c r="G71" s="32"/>
    </row>
    <row r="72" spans="1:20">
      <c r="A72" s="3" t="s">
        <v>120</v>
      </c>
      <c r="B72" s="3">
        <v>1.3194691999999999</v>
      </c>
      <c r="D72" s="17"/>
      <c r="E72" s="17"/>
      <c r="F72" s="12"/>
      <c r="G72" s="32"/>
    </row>
    <row r="73" spans="1:20">
      <c r="A73" s="3" t="s">
        <v>119</v>
      </c>
      <c r="B73" s="3">
        <v>0.2721655</v>
      </c>
      <c r="D73" s="17"/>
      <c r="E73" s="17"/>
      <c r="F73" s="12"/>
      <c r="G73" s="32"/>
    </row>
    <row r="74" spans="1:20">
      <c r="A74" s="3" t="s">
        <v>351</v>
      </c>
      <c r="B74" s="3">
        <v>1.0170296999999999</v>
      </c>
      <c r="D74" s="17"/>
      <c r="E74" s="17"/>
      <c r="F74" s="12"/>
      <c r="G74" s="32"/>
    </row>
    <row r="75" spans="1:20">
      <c r="A75" s="3" t="s">
        <v>337</v>
      </c>
      <c r="B75" s="3">
        <v>0.66922367000000005</v>
      </c>
      <c r="D75" s="17"/>
      <c r="E75" s="17"/>
      <c r="F75" s="12"/>
      <c r="G75" s="32"/>
    </row>
    <row r="76" spans="1:20">
      <c r="A76" s="3" t="s">
        <v>240</v>
      </c>
      <c r="B76" s="3">
        <v>0.14146943000000001</v>
      </c>
      <c r="D76" s="17"/>
      <c r="E76" s="17"/>
      <c r="F76" s="12"/>
      <c r="G76" s="32"/>
    </row>
    <row r="77" spans="1:20">
      <c r="A77" s="3" t="s">
        <v>390</v>
      </c>
      <c r="B77" s="3">
        <v>0.14622146999999999</v>
      </c>
      <c r="D77" s="17"/>
      <c r="E77" s="17"/>
      <c r="F77" s="12"/>
      <c r="G77" s="32"/>
    </row>
    <row r="78" spans="1:20">
      <c r="A78" s="3" t="s">
        <v>304</v>
      </c>
      <c r="B78" s="3">
        <v>0.38370114999999999</v>
      </c>
      <c r="D78" s="17"/>
      <c r="E78" s="17"/>
      <c r="F78" s="12"/>
      <c r="G78" s="32"/>
    </row>
    <row r="79" spans="1:20">
      <c r="A79" s="3" t="s">
        <v>184</v>
      </c>
      <c r="B79" s="3">
        <v>0.99554626000000002</v>
      </c>
      <c r="D79" s="17"/>
      <c r="E79" s="17"/>
      <c r="F79" s="12"/>
      <c r="G79" s="32"/>
    </row>
    <row r="80" spans="1:20">
      <c r="A80" s="3" t="s">
        <v>379</v>
      </c>
      <c r="B80" s="3">
        <v>5.1278825000000001</v>
      </c>
      <c r="D80" s="17"/>
      <c r="E80" s="17"/>
      <c r="F80" s="12"/>
      <c r="G80" s="32"/>
    </row>
    <row r="81" spans="1:7">
      <c r="A81" s="3" t="s">
        <v>303</v>
      </c>
      <c r="B81" s="3">
        <v>1.0115714</v>
      </c>
      <c r="D81" s="17"/>
      <c r="E81" s="17"/>
      <c r="F81" s="12"/>
      <c r="G81" s="32"/>
    </row>
    <row r="82" spans="1:7">
      <c r="A82" s="3" t="s">
        <v>413</v>
      </c>
      <c r="B82" s="3">
        <v>4.8743531999999998</v>
      </c>
      <c r="D82" s="17"/>
      <c r="E82" s="17"/>
      <c r="F82" s="12"/>
      <c r="G82" s="32"/>
    </row>
    <row r="83" spans="1:7">
      <c r="A83" s="3" t="s">
        <v>420</v>
      </c>
      <c r="B83" s="3">
        <v>9.7041678999999998</v>
      </c>
      <c r="D83" s="17"/>
      <c r="E83" s="17"/>
      <c r="F83" s="12"/>
      <c r="G83" s="32"/>
    </row>
    <row r="84" spans="1:7">
      <c r="A84" s="3" t="s">
        <v>287</v>
      </c>
      <c r="B84" s="3">
        <v>2.1442538</v>
      </c>
      <c r="D84" s="17"/>
      <c r="E84" s="17"/>
      <c r="F84" s="12"/>
      <c r="G84" s="32"/>
    </row>
    <row r="85" spans="1:7">
      <c r="A85" s="3" t="s">
        <v>403</v>
      </c>
      <c r="B85" s="3">
        <v>0.23878859999999999</v>
      </c>
      <c r="D85" s="17"/>
      <c r="E85" s="17"/>
      <c r="F85" s="12"/>
      <c r="G85" s="32"/>
    </row>
    <row r="86" spans="1:7">
      <c r="A86" s="3" t="s">
        <v>100</v>
      </c>
      <c r="B86" s="3">
        <v>1.0408743</v>
      </c>
      <c r="D86" s="17"/>
      <c r="E86" s="17"/>
      <c r="F86" s="12"/>
      <c r="G86" s="32"/>
    </row>
    <row r="87" spans="1:7">
      <c r="A87" s="3" t="s">
        <v>5</v>
      </c>
      <c r="B87" s="3">
        <v>0.28318407000000001</v>
      </c>
      <c r="D87" s="17"/>
      <c r="E87" s="17"/>
      <c r="F87" s="12"/>
      <c r="G87" s="32"/>
    </row>
    <row r="88" spans="1:7">
      <c r="A88" s="3" t="s">
        <v>245</v>
      </c>
      <c r="B88" s="3">
        <v>0.98768743000000003</v>
      </c>
      <c r="D88" s="17"/>
      <c r="E88" s="17"/>
      <c r="F88" s="12"/>
      <c r="G88" s="32"/>
    </row>
    <row r="89" spans="1:7">
      <c r="A89" s="3" t="s">
        <v>208</v>
      </c>
      <c r="B89" s="3">
        <v>4.6751883999999997</v>
      </c>
      <c r="D89" s="17"/>
      <c r="E89" s="17"/>
      <c r="F89" s="12"/>
      <c r="G89" s="32"/>
    </row>
    <row r="90" spans="1:7">
      <c r="A90" s="3" t="s">
        <v>155</v>
      </c>
      <c r="B90" s="3">
        <v>0.80621204000000002</v>
      </c>
      <c r="D90" s="17"/>
      <c r="E90" s="17"/>
      <c r="F90" s="12"/>
      <c r="G90" s="32"/>
    </row>
    <row r="91" spans="1:7">
      <c r="A91" s="3" t="s">
        <v>371</v>
      </c>
      <c r="B91" s="3">
        <v>1.0600693999999999</v>
      </c>
      <c r="D91" s="17"/>
      <c r="E91" s="17"/>
      <c r="F91" s="12"/>
      <c r="G91" s="32"/>
    </row>
    <row r="92" spans="1:7">
      <c r="A92" s="3" t="s">
        <v>396</v>
      </c>
      <c r="B92" s="3">
        <v>0.88649069000000003</v>
      </c>
      <c r="D92" s="17"/>
      <c r="E92" s="17"/>
      <c r="F92" s="12"/>
      <c r="G92" s="32"/>
    </row>
    <row r="93" spans="1:7">
      <c r="A93" s="3" t="s">
        <v>214</v>
      </c>
      <c r="B93" s="3">
        <v>0.20107232</v>
      </c>
      <c r="D93" s="17"/>
      <c r="E93" s="17"/>
      <c r="F93" s="12"/>
      <c r="G93" s="32"/>
    </row>
    <row r="94" spans="1:7">
      <c r="A94" s="3" t="s">
        <v>37</v>
      </c>
      <c r="B94" s="3">
        <v>0.17128172</v>
      </c>
      <c r="D94" s="17"/>
      <c r="E94" s="17"/>
      <c r="F94" s="12"/>
      <c r="G94" s="32"/>
    </row>
    <row r="95" spans="1:7">
      <c r="A95" s="3" t="s">
        <v>233</v>
      </c>
      <c r="B95" s="3">
        <v>0.65700955999999999</v>
      </c>
      <c r="D95" s="17"/>
      <c r="E95" s="17"/>
      <c r="F95" s="12"/>
      <c r="G95" s="32"/>
    </row>
    <row r="96" spans="1:7">
      <c r="A96" s="3" t="s">
        <v>412</v>
      </c>
      <c r="B96" s="3">
        <v>0.24903784000000001</v>
      </c>
      <c r="D96" s="17"/>
      <c r="E96" s="17"/>
      <c r="F96" s="12"/>
      <c r="G96" s="32"/>
    </row>
    <row r="97" spans="1:7">
      <c r="A97" s="3" t="s">
        <v>28</v>
      </c>
      <c r="B97" s="3">
        <v>0.27910633000000001</v>
      </c>
      <c r="D97" s="17"/>
      <c r="E97" s="17"/>
      <c r="F97" s="12"/>
      <c r="G97" s="32"/>
    </row>
    <row r="98" spans="1:7">
      <c r="A98" s="3" t="s">
        <v>229</v>
      </c>
      <c r="B98" s="3">
        <v>0.110653</v>
      </c>
      <c r="D98" s="17"/>
      <c r="E98" s="17"/>
      <c r="F98" s="12"/>
      <c r="G98" s="32"/>
    </row>
    <row r="99" spans="1:7">
      <c r="A99" s="3" t="s">
        <v>353</v>
      </c>
      <c r="B99" s="3">
        <v>0.30494209</v>
      </c>
      <c r="D99" s="17"/>
      <c r="E99" s="17"/>
      <c r="F99" s="12"/>
      <c r="G99" s="32"/>
    </row>
    <row r="100" spans="1:7">
      <c r="A100" s="3" t="s">
        <v>228</v>
      </c>
      <c r="B100" s="3">
        <v>1.5702391</v>
      </c>
      <c r="D100" s="17"/>
      <c r="E100" s="17"/>
      <c r="F100" s="12"/>
      <c r="G100" s="32"/>
    </row>
    <row r="101" spans="1:7">
      <c r="A101" s="3" t="s">
        <v>99</v>
      </c>
      <c r="B101" s="3">
        <v>0.82356861999999997</v>
      </c>
      <c r="D101" s="17"/>
      <c r="E101" s="17"/>
      <c r="F101" s="12"/>
      <c r="G101" s="32"/>
    </row>
    <row r="102" spans="1:7">
      <c r="A102" s="3" t="s">
        <v>12</v>
      </c>
      <c r="B102" s="3">
        <v>0.63183666999999999</v>
      </c>
      <c r="D102" s="17"/>
      <c r="E102" s="17"/>
      <c r="F102" s="12"/>
      <c r="G102" s="32"/>
    </row>
    <row r="103" spans="1:7">
      <c r="A103" s="3" t="s">
        <v>293</v>
      </c>
      <c r="B103" s="3">
        <v>0.90545713999999999</v>
      </c>
      <c r="D103" s="17"/>
      <c r="E103" s="17"/>
      <c r="F103" s="12"/>
      <c r="G103" s="32"/>
    </row>
    <row r="104" spans="1:7">
      <c r="A104" s="3" t="s">
        <v>378</v>
      </c>
      <c r="B104" s="3">
        <v>0.76624342000000001</v>
      </c>
      <c r="D104" s="17"/>
      <c r="E104" s="17"/>
      <c r="F104" s="12"/>
      <c r="G104" s="32"/>
    </row>
    <row r="105" spans="1:7">
      <c r="A105" s="3" t="s">
        <v>411</v>
      </c>
      <c r="B105" s="3">
        <v>1.0951032000000001</v>
      </c>
      <c r="D105" s="17"/>
      <c r="E105" s="17"/>
      <c r="F105" s="12"/>
      <c r="G105" s="32"/>
    </row>
    <row r="106" spans="1:7">
      <c r="A106" s="3" t="s">
        <v>76</v>
      </c>
      <c r="B106" s="3">
        <v>3.2240486000000002</v>
      </c>
      <c r="D106" s="17"/>
      <c r="E106" s="17"/>
      <c r="F106" s="12"/>
      <c r="G106" s="32"/>
    </row>
    <row r="107" spans="1:7">
      <c r="A107" s="3" t="s">
        <v>225</v>
      </c>
      <c r="B107" s="3">
        <v>0.31394763999999997</v>
      </c>
      <c r="D107" s="17"/>
      <c r="E107" s="17"/>
      <c r="F107" s="12"/>
      <c r="G107" s="32"/>
    </row>
    <row r="108" spans="1:7">
      <c r="A108" s="3" t="s">
        <v>90</v>
      </c>
      <c r="B108" s="3">
        <v>0.96808428000000002</v>
      </c>
      <c r="D108" s="17"/>
      <c r="E108" s="17"/>
      <c r="F108" s="12"/>
      <c r="G108" s="32"/>
    </row>
    <row r="109" spans="1:7">
      <c r="A109" s="3" t="s">
        <v>207</v>
      </c>
      <c r="B109" s="3">
        <v>0.66325122999999997</v>
      </c>
      <c r="D109" s="17"/>
      <c r="E109" s="17"/>
      <c r="F109" s="12"/>
      <c r="G109" s="32"/>
    </row>
    <row r="110" spans="1:7">
      <c r="A110" s="3" t="s">
        <v>388</v>
      </c>
      <c r="B110" s="3">
        <v>0.17671165</v>
      </c>
      <c r="D110" s="17"/>
      <c r="E110" s="17"/>
      <c r="F110" s="12"/>
      <c r="G110" s="32"/>
    </row>
    <row r="111" spans="1:7">
      <c r="A111" s="3" t="s">
        <v>423</v>
      </c>
      <c r="B111" s="3">
        <v>1.4837397999999999</v>
      </c>
      <c r="D111" s="17"/>
      <c r="E111" s="17"/>
      <c r="F111" s="12"/>
      <c r="G111" s="32"/>
    </row>
    <row r="112" spans="1:7">
      <c r="A112" s="3" t="s">
        <v>236</v>
      </c>
      <c r="B112" s="3">
        <v>0.38901366999999998</v>
      </c>
      <c r="D112" s="17"/>
      <c r="E112" s="17"/>
      <c r="F112" s="12"/>
      <c r="G112" s="32"/>
    </row>
    <row r="113" spans="1:7">
      <c r="A113" s="3" t="s">
        <v>272</v>
      </c>
      <c r="B113" s="3">
        <v>0.56536710000000001</v>
      </c>
      <c r="D113" s="17"/>
      <c r="E113" s="17"/>
      <c r="F113" s="12"/>
      <c r="G113" s="32"/>
    </row>
    <row r="114" spans="1:7">
      <c r="A114" s="3" t="s">
        <v>84</v>
      </c>
      <c r="B114" s="3">
        <v>0.64379118999999996</v>
      </c>
      <c r="D114" s="17"/>
      <c r="E114" s="17"/>
      <c r="F114" s="12"/>
      <c r="G114" s="32"/>
    </row>
    <row r="115" spans="1:7">
      <c r="A115" s="3" t="s">
        <v>395</v>
      </c>
      <c r="B115" s="3">
        <v>0.56577235000000003</v>
      </c>
      <c r="D115" s="17"/>
      <c r="E115" s="17"/>
      <c r="F115" s="12"/>
      <c r="G115" s="32"/>
    </row>
    <row r="116" spans="1:7">
      <c r="A116" s="3" t="s">
        <v>278</v>
      </c>
      <c r="B116" s="3">
        <v>3.4502842999999999</v>
      </c>
      <c r="D116" s="17"/>
      <c r="E116" s="17"/>
      <c r="F116" s="12"/>
      <c r="G116" s="32"/>
    </row>
    <row r="117" spans="1:7">
      <c r="A117" s="3" t="s">
        <v>50</v>
      </c>
      <c r="B117" s="3">
        <v>0.11233383</v>
      </c>
      <c r="D117" s="17"/>
      <c r="E117" s="17"/>
      <c r="F117" s="12"/>
      <c r="G117" s="32"/>
    </row>
    <row r="118" spans="1:7">
      <c r="A118" s="3" t="s">
        <v>340</v>
      </c>
      <c r="B118" s="3">
        <v>0.37743771999999998</v>
      </c>
      <c r="D118" s="17"/>
      <c r="E118" s="17"/>
      <c r="F118" s="12"/>
      <c r="G118" s="32"/>
    </row>
    <row r="119" spans="1:7">
      <c r="A119" s="3" t="s">
        <v>117</v>
      </c>
      <c r="B119" s="3">
        <v>0.53473501000000001</v>
      </c>
      <c r="D119" s="17"/>
      <c r="E119" s="17"/>
      <c r="F119" s="12"/>
      <c r="G119" s="32"/>
    </row>
    <row r="120" spans="1:7">
      <c r="A120" s="3" t="s">
        <v>190</v>
      </c>
      <c r="B120" s="3">
        <v>0.21598999999999999</v>
      </c>
      <c r="D120" s="17"/>
      <c r="E120" s="17"/>
      <c r="F120" s="12"/>
      <c r="G120" s="32"/>
    </row>
    <row r="121" spans="1:7">
      <c r="A121" s="3" t="s">
        <v>42</v>
      </c>
      <c r="B121" s="3">
        <v>0.1926264</v>
      </c>
      <c r="D121" s="17"/>
      <c r="E121" s="17"/>
      <c r="F121" s="12"/>
      <c r="G121" s="32"/>
    </row>
    <row r="122" spans="1:7">
      <c r="A122" s="3" t="s">
        <v>52</v>
      </c>
      <c r="B122" s="3">
        <v>0.38047566999999999</v>
      </c>
      <c r="D122" s="17"/>
      <c r="E122" s="17"/>
      <c r="F122" s="12"/>
      <c r="G122" s="32"/>
    </row>
    <row r="123" spans="1:7">
      <c r="A123" s="3" t="s">
        <v>81</v>
      </c>
      <c r="B123" s="3">
        <v>1.3070078999999999</v>
      </c>
      <c r="D123" s="17"/>
      <c r="E123" s="17"/>
      <c r="F123" s="12"/>
      <c r="G123" s="32"/>
    </row>
    <row r="124" spans="1:7">
      <c r="A124" s="3" t="s">
        <v>98</v>
      </c>
      <c r="B124" s="3">
        <v>0.50666045000000004</v>
      </c>
      <c r="D124" s="17"/>
      <c r="E124" s="17"/>
      <c r="F124" s="12"/>
      <c r="G124" s="32"/>
    </row>
    <row r="125" spans="1:7">
      <c r="A125" s="3" t="s">
        <v>49</v>
      </c>
      <c r="B125" s="3">
        <v>0.71524993999999997</v>
      </c>
      <c r="D125" s="17"/>
      <c r="E125" s="17"/>
      <c r="F125" s="12"/>
      <c r="G125" s="32"/>
    </row>
    <row r="126" spans="1:7">
      <c r="A126" s="3" t="s">
        <v>382</v>
      </c>
      <c r="B126" s="3">
        <v>0.24072537999999999</v>
      </c>
      <c r="D126" s="17"/>
      <c r="E126" s="17"/>
      <c r="F126" s="12"/>
      <c r="G126" s="32"/>
    </row>
    <row r="127" spans="1:7">
      <c r="A127" s="3" t="s">
        <v>350</v>
      </c>
      <c r="B127" s="3">
        <v>1.814727</v>
      </c>
      <c r="D127" s="17"/>
      <c r="E127" s="17"/>
      <c r="F127" s="12"/>
      <c r="G127" s="32"/>
    </row>
    <row r="128" spans="1:7">
      <c r="A128" s="3" t="s">
        <v>334</v>
      </c>
      <c r="B128" s="3">
        <v>0.40788625000000001</v>
      </c>
      <c r="D128" s="17"/>
      <c r="E128" s="17"/>
      <c r="F128" s="12"/>
      <c r="G128" s="32"/>
    </row>
    <row r="129" spans="1:7">
      <c r="A129" s="3" t="s">
        <v>464</v>
      </c>
      <c r="B129" s="3">
        <v>6.3628635999999998</v>
      </c>
      <c r="D129" s="17"/>
      <c r="E129" s="17"/>
      <c r="F129" s="12"/>
      <c r="G129" s="32"/>
    </row>
    <row r="130" spans="1:7">
      <c r="A130" s="3" t="s">
        <v>465</v>
      </c>
      <c r="B130" s="3">
        <v>0.36286360000000001</v>
      </c>
      <c r="D130" s="17"/>
      <c r="E130" s="17"/>
      <c r="F130" s="12"/>
      <c r="G130" s="32"/>
    </row>
    <row r="131" spans="1:7">
      <c r="A131" s="3" t="s">
        <v>466</v>
      </c>
      <c r="B131" s="3">
        <v>0.63628636000000005</v>
      </c>
      <c r="D131" s="17"/>
      <c r="E131" s="17"/>
      <c r="F131" s="12"/>
      <c r="G131" s="32"/>
    </row>
    <row r="132" spans="1:7">
      <c r="A132" s="3" t="s">
        <v>112</v>
      </c>
      <c r="B132" s="3">
        <v>0.24035237000000001</v>
      </c>
      <c r="D132" s="17"/>
      <c r="E132" s="17"/>
      <c r="F132" s="12"/>
      <c r="G132" s="32"/>
    </row>
    <row r="133" spans="1:7">
      <c r="A133" s="3" t="s">
        <v>133</v>
      </c>
      <c r="B133" s="3">
        <v>0.31512664000000001</v>
      </c>
      <c r="D133" s="17"/>
      <c r="E133" s="17"/>
      <c r="F133" s="12"/>
      <c r="G133" s="32"/>
    </row>
    <row r="134" spans="1:7">
      <c r="A134" s="3" t="s">
        <v>185</v>
      </c>
      <c r="B134" s="3">
        <v>0.58642117999999999</v>
      </c>
      <c r="D134" s="17"/>
      <c r="E134" s="17"/>
      <c r="F134" s="12"/>
      <c r="G134" s="32"/>
    </row>
    <row r="135" spans="1:7">
      <c r="A135" s="3" t="s">
        <v>91</v>
      </c>
      <c r="B135" s="3">
        <v>0.15119041</v>
      </c>
      <c r="D135" s="17"/>
      <c r="E135" s="17"/>
      <c r="F135" s="12"/>
      <c r="G135" s="32"/>
    </row>
    <row r="136" spans="1:7">
      <c r="A136" s="3" t="s">
        <v>51</v>
      </c>
      <c r="B136" s="3">
        <v>0.5063822</v>
      </c>
      <c r="D136" s="17"/>
      <c r="E136" s="17"/>
      <c r="F136" s="12"/>
      <c r="G136" s="32"/>
    </row>
    <row r="137" spans="1:7">
      <c r="A137" s="3" t="s">
        <v>247</v>
      </c>
      <c r="B137" s="3">
        <v>0.24006525000000001</v>
      </c>
      <c r="D137" s="17"/>
      <c r="E137" s="17"/>
      <c r="F137" s="12"/>
      <c r="G137" s="32"/>
    </row>
    <row r="138" spans="1:7">
      <c r="A138" s="3" t="s">
        <v>422</v>
      </c>
      <c r="B138" s="3">
        <v>0.48119189000000001</v>
      </c>
      <c r="D138" s="17"/>
      <c r="E138" s="17"/>
      <c r="F138" s="12"/>
      <c r="G138" s="32"/>
    </row>
    <row r="139" spans="1:7">
      <c r="A139" s="3" t="s">
        <v>116</v>
      </c>
      <c r="B139" s="3">
        <v>0.32121205000000003</v>
      </c>
      <c r="D139" s="17"/>
      <c r="E139" s="17"/>
      <c r="F139" s="12"/>
      <c r="G139" s="32"/>
    </row>
    <row r="140" spans="1:7">
      <c r="A140" s="3" t="s">
        <v>307</v>
      </c>
      <c r="B140" s="3">
        <v>6.2074981000000001E-2</v>
      </c>
      <c r="D140" s="17"/>
      <c r="E140" s="17"/>
      <c r="F140" s="12"/>
      <c r="G140" s="32"/>
    </row>
    <row r="141" spans="1:7">
      <c r="A141" s="3" t="s">
        <v>131</v>
      </c>
      <c r="B141" s="3">
        <v>0.48411992999999998</v>
      </c>
      <c r="D141" s="17"/>
      <c r="E141" s="17"/>
      <c r="F141" s="12"/>
      <c r="G141" s="32"/>
    </row>
    <row r="142" spans="1:7">
      <c r="A142" s="3" t="s">
        <v>259</v>
      </c>
      <c r="B142" s="3">
        <v>0.11586095</v>
      </c>
      <c r="D142" s="17"/>
      <c r="E142" s="17"/>
      <c r="F142" s="12"/>
      <c r="G142" s="32"/>
    </row>
    <row r="143" spans="1:7">
      <c r="A143" s="3" t="s">
        <v>180</v>
      </c>
      <c r="B143" s="3">
        <v>0.88701721</v>
      </c>
      <c r="D143" s="17"/>
      <c r="E143" s="17"/>
      <c r="F143" s="12"/>
      <c r="G143" s="32"/>
    </row>
    <row r="144" spans="1:7">
      <c r="A144" s="3" t="s">
        <v>71</v>
      </c>
      <c r="B144" s="3">
        <v>0.90486173000000003</v>
      </c>
      <c r="D144" s="17"/>
      <c r="E144" s="17"/>
      <c r="F144" s="12"/>
      <c r="G144" s="32"/>
    </row>
    <row r="145" spans="1:7">
      <c r="A145" s="3" t="s">
        <v>271</v>
      </c>
      <c r="B145" s="3">
        <v>0.19106565</v>
      </c>
      <c r="D145" s="17"/>
      <c r="E145" s="17"/>
      <c r="F145" s="12"/>
      <c r="G145" s="32"/>
    </row>
    <row r="146" spans="1:7">
      <c r="A146" s="3" t="s">
        <v>280</v>
      </c>
      <c r="B146" s="3">
        <v>0.61043064999999996</v>
      </c>
      <c r="D146" s="17"/>
      <c r="E146" s="17"/>
      <c r="F146" s="12"/>
      <c r="G146" s="32"/>
    </row>
    <row r="147" spans="1:7">
      <c r="A147" s="3" t="s">
        <v>69</v>
      </c>
      <c r="B147" s="3">
        <v>1.5892792</v>
      </c>
      <c r="D147" s="17"/>
      <c r="E147" s="17"/>
      <c r="F147" s="12"/>
      <c r="G147" s="32"/>
    </row>
    <row r="148" spans="1:7">
      <c r="A148" s="3" t="s">
        <v>341</v>
      </c>
      <c r="B148" s="3">
        <v>1.0013945</v>
      </c>
      <c r="D148" s="17"/>
      <c r="E148" s="17"/>
      <c r="F148" s="12"/>
      <c r="G148" s="32"/>
    </row>
    <row r="149" spans="1:7">
      <c r="A149" s="3" t="s">
        <v>385</v>
      </c>
      <c r="B149" s="3">
        <v>3.6473835000000001</v>
      </c>
      <c r="D149" s="17"/>
      <c r="E149" s="17"/>
      <c r="F149" s="12"/>
      <c r="G149" s="32"/>
    </row>
    <row r="150" spans="1:7">
      <c r="A150" s="3" t="s">
        <v>255</v>
      </c>
      <c r="B150" s="3">
        <v>1.3614170999999999</v>
      </c>
      <c r="D150" s="17"/>
      <c r="E150" s="17"/>
      <c r="F150" s="12"/>
      <c r="G150" s="32"/>
    </row>
    <row r="151" spans="1:7">
      <c r="A151" s="3" t="s">
        <v>358</v>
      </c>
      <c r="B151" s="3">
        <v>0.66850029</v>
      </c>
      <c r="D151" s="17"/>
      <c r="E151" s="17"/>
      <c r="F151" s="12"/>
      <c r="G151" s="32"/>
    </row>
    <row r="152" spans="1:7">
      <c r="A152" s="3" t="s">
        <v>182</v>
      </c>
      <c r="B152" s="3">
        <v>0.37965675999999998</v>
      </c>
      <c r="D152" s="17"/>
      <c r="E152" s="17"/>
      <c r="F152" s="12"/>
      <c r="G152" s="32"/>
    </row>
    <row r="153" spans="1:7">
      <c r="A153" s="3" t="s">
        <v>329</v>
      </c>
      <c r="B153" s="3">
        <v>1.6823865</v>
      </c>
      <c r="D153" s="17"/>
      <c r="E153" s="17"/>
      <c r="F153" s="12"/>
      <c r="G153" s="32"/>
    </row>
    <row r="154" spans="1:7">
      <c r="A154" s="3" t="s">
        <v>108</v>
      </c>
      <c r="B154" s="3">
        <v>0.37523791000000001</v>
      </c>
      <c r="D154" s="17"/>
      <c r="E154" s="17"/>
      <c r="F154" s="12"/>
      <c r="G154" s="32"/>
    </row>
    <row r="155" spans="1:7">
      <c r="A155" s="3" t="s">
        <v>153</v>
      </c>
      <c r="B155" s="3">
        <v>2.0445814000000002</v>
      </c>
      <c r="D155" s="17"/>
      <c r="E155" s="17"/>
      <c r="F155" s="12"/>
      <c r="G155" s="32"/>
    </row>
    <row r="156" spans="1:7">
      <c r="A156" s="3" t="s">
        <v>246</v>
      </c>
      <c r="B156" s="3">
        <v>1.9094563</v>
      </c>
      <c r="D156" s="17"/>
      <c r="E156" s="17"/>
      <c r="F156" s="12"/>
      <c r="G156" s="32"/>
    </row>
    <row r="157" spans="1:7">
      <c r="A157" s="3" t="s">
        <v>232</v>
      </c>
      <c r="B157" s="3">
        <v>0.59388995</v>
      </c>
      <c r="D157" s="17"/>
      <c r="E157" s="17"/>
      <c r="F157" s="12"/>
      <c r="G157" s="32"/>
    </row>
    <row r="158" spans="1:7">
      <c r="A158" s="3" t="s">
        <v>215</v>
      </c>
      <c r="B158" s="3">
        <v>0.43807968000000003</v>
      </c>
      <c r="D158" s="17"/>
      <c r="E158" s="17"/>
      <c r="F158" s="12"/>
      <c r="G158" s="32"/>
    </row>
    <row r="159" spans="1:7">
      <c r="A159" s="3" t="s">
        <v>93</v>
      </c>
      <c r="B159" s="3">
        <v>0.64006465000000001</v>
      </c>
      <c r="D159" s="17"/>
      <c r="E159" s="17"/>
      <c r="F159" s="12"/>
      <c r="G159" s="32"/>
    </row>
    <row r="160" spans="1:7">
      <c r="A160" s="3" t="s">
        <v>342</v>
      </c>
      <c r="B160" s="3">
        <v>0.98403461000000003</v>
      </c>
      <c r="D160" s="17"/>
      <c r="E160" s="17"/>
      <c r="F160" s="12"/>
      <c r="G160" s="32"/>
    </row>
    <row r="161" spans="1:7">
      <c r="A161" s="3" t="s">
        <v>175</v>
      </c>
      <c r="B161" s="3">
        <v>1.2351733</v>
      </c>
      <c r="D161" s="17"/>
      <c r="E161" s="17"/>
      <c r="F161" s="12"/>
      <c r="G161" s="32"/>
    </row>
    <row r="162" spans="1:7">
      <c r="A162" s="3" t="s">
        <v>105</v>
      </c>
      <c r="B162" s="3">
        <v>0.94490419999999997</v>
      </c>
      <c r="D162" s="17"/>
      <c r="E162" s="17"/>
      <c r="F162" s="12"/>
      <c r="G162" s="32"/>
    </row>
    <row r="163" spans="1:7">
      <c r="A163" s="3" t="s">
        <v>331</v>
      </c>
      <c r="B163" s="3">
        <v>1.3216038999999999</v>
      </c>
      <c r="D163" s="17"/>
      <c r="E163" s="17"/>
      <c r="F163" s="12"/>
      <c r="G163" s="32"/>
    </row>
    <row r="164" spans="1:7">
      <c r="A164" s="3" t="s">
        <v>296</v>
      </c>
      <c r="B164" s="3">
        <v>0.10644103000000001</v>
      </c>
      <c r="D164" s="17"/>
      <c r="E164" s="17"/>
      <c r="F164" s="12"/>
      <c r="G164" s="32"/>
    </row>
    <row r="165" spans="1:7">
      <c r="A165" s="3" t="s">
        <v>141</v>
      </c>
      <c r="B165" s="3">
        <v>0.62589273000000001</v>
      </c>
      <c r="D165" s="17"/>
      <c r="E165" s="17"/>
      <c r="F165" s="12"/>
      <c r="G165" s="32"/>
    </row>
    <row r="166" spans="1:7">
      <c r="A166" s="3" t="s">
        <v>250</v>
      </c>
      <c r="B166" s="3">
        <v>0.20190590999999999</v>
      </c>
      <c r="D166" s="17"/>
      <c r="E166" s="17"/>
      <c r="F166" s="12"/>
      <c r="G166" s="32"/>
    </row>
    <row r="167" spans="1:7">
      <c r="A167" s="3" t="s">
        <v>384</v>
      </c>
      <c r="B167" s="3">
        <v>0.41899428</v>
      </c>
      <c r="D167" s="17"/>
      <c r="E167" s="17"/>
      <c r="F167" s="12"/>
      <c r="G167" s="32"/>
    </row>
    <row r="168" spans="1:7">
      <c r="A168" s="3" t="s">
        <v>308</v>
      </c>
      <c r="B168" s="3">
        <v>0.41899428</v>
      </c>
      <c r="D168" s="17"/>
      <c r="E168" s="17"/>
      <c r="F168" s="12"/>
      <c r="G168" s="32"/>
    </row>
    <row r="169" spans="1:7">
      <c r="A169" s="3" t="s">
        <v>262</v>
      </c>
      <c r="B169" s="3">
        <v>0.23128204999999999</v>
      </c>
      <c r="D169" s="17"/>
      <c r="E169" s="17"/>
      <c r="F169" s="12"/>
      <c r="G169" s="32"/>
    </row>
    <row r="170" spans="1:7">
      <c r="A170" s="3" t="s">
        <v>58</v>
      </c>
      <c r="B170" s="3">
        <v>7.4947006999999996E-2</v>
      </c>
      <c r="D170" s="17"/>
      <c r="E170" s="17"/>
      <c r="F170" s="12"/>
      <c r="G170" s="32"/>
    </row>
    <row r="171" spans="1:7">
      <c r="A171" s="3" t="s">
        <v>227</v>
      </c>
      <c r="B171" s="3">
        <v>1.3787783</v>
      </c>
      <c r="D171" s="17"/>
      <c r="E171" s="17"/>
      <c r="F171" s="12"/>
      <c r="G171" s="32"/>
    </row>
    <row r="172" spans="1:7">
      <c r="A172" s="3" t="s">
        <v>25</v>
      </c>
      <c r="B172" s="3">
        <v>0.74664016</v>
      </c>
      <c r="D172" s="17"/>
      <c r="E172" s="17"/>
      <c r="F172" s="12"/>
      <c r="G172" s="32"/>
    </row>
    <row r="173" spans="1:7">
      <c r="A173" s="3" t="s">
        <v>188</v>
      </c>
      <c r="B173" s="3">
        <v>1.1669257</v>
      </c>
      <c r="D173" s="17"/>
      <c r="E173" s="17"/>
      <c r="F173" s="12"/>
      <c r="G173" s="32"/>
    </row>
    <row r="174" spans="1:7">
      <c r="A174" s="3" t="s">
        <v>383</v>
      </c>
      <c r="B174" s="3">
        <v>4.0032991999999998</v>
      </c>
      <c r="D174" s="17"/>
      <c r="E174" s="17"/>
      <c r="F174" s="12"/>
      <c r="G174" s="32"/>
    </row>
    <row r="175" spans="1:7">
      <c r="A175" s="3" t="s">
        <v>277</v>
      </c>
      <c r="B175" s="3">
        <v>0.17543555</v>
      </c>
      <c r="D175" s="17"/>
      <c r="E175" s="17"/>
      <c r="F175" s="12"/>
      <c r="G175" s="32"/>
    </row>
    <row r="176" spans="1:7">
      <c r="A176" s="3" t="s">
        <v>31</v>
      </c>
      <c r="B176" s="3">
        <v>1.1708441999999999</v>
      </c>
      <c r="D176" s="17"/>
      <c r="E176" s="17"/>
      <c r="F176" s="12"/>
      <c r="G176" s="32"/>
    </row>
    <row r="177" spans="1:7">
      <c r="A177" s="3" t="s">
        <v>65</v>
      </c>
      <c r="B177" s="3">
        <v>1.0949055999999999</v>
      </c>
      <c r="D177" s="17"/>
      <c r="E177" s="17"/>
      <c r="F177" s="12"/>
      <c r="G177" s="32"/>
    </row>
    <row r="178" spans="1:7">
      <c r="A178" s="3" t="s">
        <v>77</v>
      </c>
      <c r="B178" s="3">
        <v>0.25755120999999997</v>
      </c>
      <c r="D178" s="17"/>
      <c r="E178" s="17"/>
      <c r="F178" s="12"/>
      <c r="G178" s="32"/>
    </row>
    <row r="179" spans="1:7">
      <c r="A179" s="3" t="s">
        <v>376</v>
      </c>
      <c r="B179" s="3">
        <v>0.72339461000000005</v>
      </c>
      <c r="D179" s="17"/>
      <c r="E179" s="17"/>
      <c r="F179" s="12"/>
      <c r="G179" s="32"/>
    </row>
    <row r="180" spans="1:7">
      <c r="A180" s="3" t="s">
        <v>206</v>
      </c>
      <c r="B180" s="3">
        <v>0.60416252999999998</v>
      </c>
      <c r="D180" s="17"/>
      <c r="E180" s="17"/>
      <c r="F180" s="12"/>
      <c r="G180" s="32"/>
    </row>
    <row r="181" spans="1:7">
      <c r="A181" s="3" t="s">
        <v>322</v>
      </c>
      <c r="B181" s="3">
        <v>0.61291103000000002</v>
      </c>
      <c r="D181" s="17"/>
      <c r="E181" s="17"/>
      <c r="F181" s="12"/>
      <c r="G181" s="32"/>
    </row>
    <row r="182" spans="1:7">
      <c r="A182" s="3" t="s">
        <v>187</v>
      </c>
      <c r="B182" s="3">
        <v>0.65679390000000004</v>
      </c>
      <c r="D182" s="17"/>
      <c r="E182" s="17"/>
      <c r="F182" s="12"/>
      <c r="G182" s="32"/>
    </row>
    <row r="183" spans="1:7">
      <c r="A183" s="3" t="s">
        <v>140</v>
      </c>
      <c r="B183" s="3">
        <v>0.19528986000000001</v>
      </c>
      <c r="D183" s="17"/>
      <c r="E183" s="17"/>
      <c r="F183" s="12"/>
      <c r="G183" s="32"/>
    </row>
    <row r="184" spans="1:7">
      <c r="A184" s="3" t="s">
        <v>368</v>
      </c>
      <c r="B184" s="3">
        <v>0.27006343999999999</v>
      </c>
      <c r="D184" s="17"/>
      <c r="E184" s="17"/>
      <c r="F184" s="12"/>
      <c r="G184" s="32"/>
    </row>
    <row r="185" spans="1:7">
      <c r="A185" s="3" t="s">
        <v>254</v>
      </c>
      <c r="B185" s="3">
        <v>0.33168346999999998</v>
      </c>
      <c r="D185" s="17"/>
      <c r="E185" s="17"/>
      <c r="F185" s="12"/>
      <c r="G185" s="32"/>
    </row>
    <row r="186" spans="1:7">
      <c r="A186" s="3" t="s">
        <v>220</v>
      </c>
      <c r="B186" s="3">
        <v>0.73334447999999997</v>
      </c>
      <c r="D186" s="17"/>
      <c r="E186" s="17"/>
      <c r="F186" s="12"/>
      <c r="G186" s="32"/>
    </row>
    <row r="187" spans="1:7">
      <c r="A187" s="3" t="s">
        <v>79</v>
      </c>
      <c r="B187" s="3">
        <v>0.68456106999999999</v>
      </c>
      <c r="D187" s="17"/>
      <c r="E187" s="17"/>
      <c r="F187" s="12"/>
      <c r="G187" s="32"/>
    </row>
    <row r="188" spans="1:7">
      <c r="A188" s="3" t="s">
        <v>168</v>
      </c>
      <c r="B188" s="3">
        <v>0.89853614000000004</v>
      </c>
      <c r="D188" s="17"/>
      <c r="E188" s="17"/>
      <c r="F188" s="12"/>
      <c r="G188" s="32"/>
    </row>
    <row r="189" spans="1:7">
      <c r="A189" s="3" t="s">
        <v>273</v>
      </c>
      <c r="B189" s="3">
        <v>0.59343604999999999</v>
      </c>
      <c r="D189" s="17"/>
      <c r="E189" s="17"/>
      <c r="F189" s="12"/>
      <c r="G189" s="32"/>
    </row>
    <row r="190" spans="1:7">
      <c r="A190" s="3" t="s">
        <v>292</v>
      </c>
      <c r="B190" s="3">
        <v>1.0498890000000001</v>
      </c>
      <c r="D190" s="17"/>
      <c r="E190" s="17"/>
      <c r="F190" s="12"/>
      <c r="G190" s="32"/>
    </row>
    <row r="191" spans="1:7">
      <c r="A191" s="3" t="s">
        <v>6</v>
      </c>
      <c r="B191" s="3">
        <v>0.26165412999999998</v>
      </c>
      <c r="D191" s="17"/>
      <c r="E191" s="17"/>
      <c r="F191" s="12"/>
      <c r="G191" s="32"/>
    </row>
    <row r="192" spans="1:7">
      <c r="A192" s="3" t="s">
        <v>11</v>
      </c>
      <c r="B192" s="3">
        <v>6.3922861999999997E-2</v>
      </c>
      <c r="D192" s="17"/>
      <c r="E192" s="17"/>
      <c r="F192" s="12"/>
      <c r="G192" s="32"/>
    </row>
    <row r="193" spans="1:7">
      <c r="A193" s="3" t="s">
        <v>174</v>
      </c>
      <c r="B193" s="3">
        <v>0.19792045999999999</v>
      </c>
      <c r="D193" s="17"/>
      <c r="E193" s="17"/>
      <c r="F193" s="12"/>
      <c r="G193" s="32"/>
    </row>
    <row r="194" spans="1:7">
      <c r="A194" s="3" t="s">
        <v>295</v>
      </c>
      <c r="B194" s="3">
        <v>1.4846007000000001</v>
      </c>
      <c r="D194" s="17"/>
      <c r="E194" s="17"/>
      <c r="F194" s="12"/>
      <c r="G194" s="32"/>
    </row>
    <row r="195" spans="1:7">
      <c r="A195" s="3" t="s">
        <v>45</v>
      </c>
      <c r="B195" s="3">
        <v>0.60840174999999996</v>
      </c>
      <c r="D195" s="17"/>
      <c r="E195" s="17"/>
      <c r="F195" s="12"/>
      <c r="G195" s="32"/>
    </row>
    <row r="196" spans="1:7">
      <c r="A196" s="3" t="s">
        <v>419</v>
      </c>
      <c r="B196" s="3">
        <v>0.45575201999999998</v>
      </c>
      <c r="D196" s="17"/>
      <c r="E196" s="17"/>
      <c r="F196" s="12"/>
      <c r="G196" s="32"/>
    </row>
    <row r="197" spans="1:7">
      <c r="A197" s="3" t="s">
        <v>244</v>
      </c>
      <c r="B197" s="3">
        <v>0.3764362</v>
      </c>
      <c r="D197" s="17"/>
      <c r="E197" s="17"/>
      <c r="F197" s="12"/>
      <c r="G197" s="32"/>
    </row>
    <row r="198" spans="1:7">
      <c r="A198" s="3" t="s">
        <v>111</v>
      </c>
      <c r="B198" s="3">
        <v>0.59795779999999998</v>
      </c>
      <c r="D198" s="17"/>
      <c r="E198" s="17"/>
      <c r="F198" s="12"/>
      <c r="G198" s="32"/>
    </row>
    <row r="199" spans="1:7">
      <c r="A199" s="3" t="s">
        <v>213</v>
      </c>
      <c r="B199" s="3">
        <v>8.5212209999999997E-2</v>
      </c>
      <c r="D199" s="17"/>
      <c r="E199" s="17"/>
      <c r="F199" s="12"/>
      <c r="G199" s="32"/>
    </row>
    <row r="200" spans="1:7">
      <c r="A200" s="3" t="s">
        <v>89</v>
      </c>
      <c r="B200" s="3">
        <v>5.4687083999999997E-2</v>
      </c>
      <c r="D200" s="17"/>
      <c r="E200" s="17"/>
      <c r="F200" s="12"/>
      <c r="G200" s="32"/>
    </row>
    <row r="201" spans="1:7">
      <c r="A201" s="3" t="s">
        <v>319</v>
      </c>
      <c r="B201" s="3">
        <v>0.19863887</v>
      </c>
      <c r="D201" s="17"/>
      <c r="E201" s="17"/>
      <c r="F201" s="12"/>
      <c r="G201" s="32"/>
    </row>
    <row r="202" spans="1:7">
      <c r="A202" s="3" t="s">
        <v>324</v>
      </c>
      <c r="B202" s="3">
        <v>0.13834959999999999</v>
      </c>
      <c r="D202" s="17"/>
      <c r="E202" s="17"/>
      <c r="F202" s="12"/>
      <c r="G202" s="32"/>
    </row>
    <row r="203" spans="1:7">
      <c r="A203" s="3" t="s">
        <v>274</v>
      </c>
      <c r="B203" s="3">
        <v>0.12079476</v>
      </c>
      <c r="D203" s="17"/>
      <c r="E203" s="17"/>
      <c r="F203" s="12"/>
      <c r="G203" s="32"/>
    </row>
    <row r="204" spans="1:7">
      <c r="A204" s="3" t="s">
        <v>366</v>
      </c>
      <c r="B204" s="3">
        <v>3.8119695</v>
      </c>
      <c r="D204" s="17"/>
      <c r="E204" s="17"/>
      <c r="F204" s="12"/>
      <c r="G204" s="32"/>
    </row>
    <row r="205" spans="1:7">
      <c r="A205" s="3" t="s">
        <v>125</v>
      </c>
      <c r="B205" s="3">
        <v>1.9986088</v>
      </c>
      <c r="D205" s="17"/>
      <c r="E205" s="17"/>
      <c r="F205" s="12"/>
      <c r="G205" s="32"/>
    </row>
    <row r="206" spans="1:7">
      <c r="A206" s="3" t="s">
        <v>146</v>
      </c>
      <c r="B206" s="3">
        <v>0.34079727999999998</v>
      </c>
      <c r="D206" s="17"/>
      <c r="E206" s="17"/>
      <c r="F206" s="12"/>
      <c r="G206" s="32"/>
    </row>
    <row r="207" spans="1:7">
      <c r="A207" s="3" t="s">
        <v>4</v>
      </c>
      <c r="B207" s="3">
        <v>0.41652444999999999</v>
      </c>
      <c r="D207" s="17"/>
      <c r="E207" s="17"/>
      <c r="F207" s="12"/>
      <c r="G207" s="32"/>
    </row>
    <row r="208" spans="1:7">
      <c r="A208" s="3" t="s">
        <v>339</v>
      </c>
      <c r="B208" s="3">
        <v>0.61160194999999995</v>
      </c>
      <c r="D208" s="17"/>
      <c r="E208" s="17"/>
      <c r="F208" s="12"/>
      <c r="G208" s="32"/>
    </row>
    <row r="209" spans="1:7">
      <c r="A209" s="3" t="s">
        <v>177</v>
      </c>
      <c r="B209" s="3">
        <v>0.98238336000000004</v>
      </c>
      <c r="D209" s="17"/>
      <c r="E209" s="17"/>
      <c r="F209" s="12"/>
      <c r="G209" s="32"/>
    </row>
    <row r="210" spans="1:7">
      <c r="A210" s="3" t="s">
        <v>365</v>
      </c>
      <c r="B210" s="3">
        <v>0.35127162000000001</v>
      </c>
      <c r="D210" s="17"/>
      <c r="E210" s="17"/>
      <c r="F210" s="12"/>
      <c r="G210" s="32"/>
    </row>
    <row r="211" spans="1:7">
      <c r="A211" s="3" t="s">
        <v>286</v>
      </c>
      <c r="B211" s="3">
        <v>0.91401856999999997</v>
      </c>
      <c r="D211" s="17"/>
      <c r="E211" s="17"/>
      <c r="F211" s="12"/>
      <c r="G211" s="32"/>
    </row>
    <row r="212" spans="1:7">
      <c r="A212" s="3" t="s">
        <v>189</v>
      </c>
      <c r="B212" s="3">
        <v>0.57885019999999998</v>
      </c>
      <c r="D212" s="17"/>
      <c r="E212" s="17"/>
      <c r="F212" s="12"/>
      <c r="G212" s="32"/>
    </row>
    <row r="213" spans="1:7">
      <c r="A213" s="3" t="s">
        <v>157</v>
      </c>
      <c r="B213" s="3">
        <v>1.7590496</v>
      </c>
      <c r="D213" s="17"/>
      <c r="E213" s="17"/>
      <c r="F213" s="12"/>
      <c r="G213" s="32"/>
    </row>
    <row r="214" spans="1:7">
      <c r="A214" s="3" t="s">
        <v>231</v>
      </c>
      <c r="B214" s="3">
        <v>7.0899392000000006E-2</v>
      </c>
      <c r="D214" s="17"/>
      <c r="E214" s="17"/>
      <c r="F214" s="12"/>
      <c r="G214" s="32"/>
    </row>
    <row r="215" spans="1:7">
      <c r="A215" s="3" t="s">
        <v>170</v>
      </c>
      <c r="B215" s="3">
        <v>0.13065697000000001</v>
      </c>
      <c r="D215" s="17"/>
      <c r="E215" s="17"/>
      <c r="F215" s="12"/>
      <c r="G215" s="32"/>
    </row>
    <row r="216" spans="1:7">
      <c r="A216" s="3" t="s">
        <v>397</v>
      </c>
      <c r="B216" s="3">
        <v>0.56488647000000003</v>
      </c>
      <c r="D216" s="17"/>
      <c r="E216" s="17"/>
      <c r="F216" s="12"/>
      <c r="G216" s="32"/>
    </row>
    <row r="217" spans="1:7">
      <c r="A217" s="3" t="s">
        <v>375</v>
      </c>
      <c r="B217" s="3">
        <v>0.51224270000000005</v>
      </c>
      <c r="D217" s="17"/>
      <c r="E217" s="17"/>
      <c r="F217" s="12"/>
      <c r="G217" s="32"/>
    </row>
    <row r="218" spans="1:7">
      <c r="A218" s="3" t="s">
        <v>217</v>
      </c>
      <c r="B218" s="3">
        <v>6.2420296000000004</v>
      </c>
      <c r="D218" s="17"/>
      <c r="E218" s="17"/>
      <c r="F218" s="12"/>
      <c r="G218" s="32"/>
    </row>
    <row r="219" spans="1:7">
      <c r="A219" s="3" t="s">
        <v>253</v>
      </c>
      <c r="B219" s="3">
        <v>0.52757779000000005</v>
      </c>
    </row>
    <row r="220" spans="1:7">
      <c r="A220" s="3" t="s">
        <v>387</v>
      </c>
      <c r="B220" s="3">
        <v>0.47878806000000002</v>
      </c>
    </row>
    <row r="221" spans="1:7">
      <c r="A221" s="3" t="s">
        <v>145</v>
      </c>
      <c r="B221" s="3">
        <v>0.47823257000000002</v>
      </c>
    </row>
    <row r="222" spans="1:7">
      <c r="A222" s="3" t="s">
        <v>226</v>
      </c>
      <c r="B222" s="3">
        <v>0.13316239999999999</v>
      </c>
    </row>
    <row r="223" spans="1:7">
      <c r="A223" s="3" t="s">
        <v>263</v>
      </c>
      <c r="B223" s="3">
        <v>0.10005849</v>
      </c>
    </row>
    <row r="224" spans="1:7">
      <c r="A224" s="3" t="s">
        <v>164</v>
      </c>
      <c r="B224" s="3">
        <v>0.70481174000000002</v>
      </c>
    </row>
    <row r="225" spans="1:2">
      <c r="A225" s="3" t="s">
        <v>135</v>
      </c>
      <c r="B225" s="3">
        <v>0.71807171000000003</v>
      </c>
    </row>
    <row r="226" spans="1:2">
      <c r="A226" s="3" t="s">
        <v>154</v>
      </c>
      <c r="B226" s="3">
        <v>0.51903580000000005</v>
      </c>
    </row>
    <row r="227" spans="1:2">
      <c r="A227" s="3" t="s">
        <v>224</v>
      </c>
      <c r="B227" s="3">
        <v>0.63303964999999995</v>
      </c>
    </row>
    <row r="228" spans="1:2">
      <c r="A228" s="3" t="s">
        <v>10</v>
      </c>
      <c r="B228" s="3">
        <v>0.18548590000000001</v>
      </c>
    </row>
    <row r="229" spans="1:2">
      <c r="A229" s="3" t="s">
        <v>418</v>
      </c>
      <c r="B229" s="3">
        <v>0.37391352999999999</v>
      </c>
    </row>
    <row r="230" spans="1:2">
      <c r="A230" s="3" t="s">
        <v>285</v>
      </c>
      <c r="B230" s="3">
        <v>0.44102583000000001</v>
      </c>
    </row>
    <row r="231" spans="1:2">
      <c r="A231" s="3" t="s">
        <v>410</v>
      </c>
      <c r="B231" s="3">
        <v>0.74247249999999998</v>
      </c>
    </row>
    <row r="232" spans="1:2">
      <c r="A232" s="3" t="s">
        <v>349</v>
      </c>
      <c r="B232" s="3">
        <v>1.1837097000000001</v>
      </c>
    </row>
    <row r="233" spans="1:2">
      <c r="A233" s="3" t="s">
        <v>36</v>
      </c>
      <c r="B233" s="3">
        <v>0.49664638999999999</v>
      </c>
    </row>
    <row r="234" spans="1:2">
      <c r="A234" s="3" t="s">
        <v>235</v>
      </c>
      <c r="B234" s="3">
        <v>0.92969257000000005</v>
      </c>
    </row>
    <row r="235" spans="1:2">
      <c r="A235" s="3" t="s">
        <v>399</v>
      </c>
      <c r="B235" s="3">
        <v>0.49378614999999998</v>
      </c>
    </row>
    <row r="236" spans="1:2">
      <c r="A236" s="3" t="s">
        <v>249</v>
      </c>
      <c r="B236" s="3">
        <v>1.1762718999999999</v>
      </c>
    </row>
    <row r="237" spans="1:2">
      <c r="A237" s="3" t="s">
        <v>386</v>
      </c>
      <c r="B237" s="3">
        <v>0.68414730000000001</v>
      </c>
    </row>
    <row r="238" spans="1:2">
      <c r="A238" s="3" t="s">
        <v>417</v>
      </c>
      <c r="B238" s="3">
        <v>1.8950990999999999</v>
      </c>
    </row>
    <row r="239" spans="1:2">
      <c r="A239" s="3" t="s">
        <v>61</v>
      </c>
      <c r="B239" s="3">
        <v>5.0890059000000001E-2</v>
      </c>
    </row>
    <row r="240" spans="1:2">
      <c r="A240" s="3" t="s">
        <v>328</v>
      </c>
      <c r="B240" s="3">
        <v>0.11229619</v>
      </c>
    </row>
    <row r="241" spans="1:2">
      <c r="A241" s="3" t="s">
        <v>102</v>
      </c>
      <c r="B241" s="3">
        <v>0.61118243000000005</v>
      </c>
    </row>
    <row r="242" spans="1:2">
      <c r="A242" s="3" t="s">
        <v>129</v>
      </c>
      <c r="B242" s="3">
        <v>0.54743432999999997</v>
      </c>
    </row>
    <row r="243" spans="1:2">
      <c r="A243" s="3" t="s">
        <v>269</v>
      </c>
      <c r="B243" s="3">
        <v>0.54976879000000001</v>
      </c>
    </row>
    <row r="244" spans="1:2">
      <c r="A244" s="3" t="s">
        <v>115</v>
      </c>
      <c r="B244" s="3">
        <v>0.71392465999999999</v>
      </c>
    </row>
    <row r="245" spans="1:2">
      <c r="A245" s="3" t="s">
        <v>40</v>
      </c>
      <c r="B245" s="3">
        <v>0.73051579</v>
      </c>
    </row>
    <row r="246" spans="1:2">
      <c r="A246" s="3" t="s">
        <v>8</v>
      </c>
      <c r="B246" s="3">
        <v>0.32691471999999999</v>
      </c>
    </row>
    <row r="247" spans="1:2">
      <c r="A247" s="3" t="s">
        <v>176</v>
      </c>
      <c r="B247" s="3">
        <v>0.28535382999999997</v>
      </c>
    </row>
    <row r="248" spans="1:2">
      <c r="A248" s="3" t="s">
        <v>88</v>
      </c>
      <c r="B248" s="3">
        <v>0.74297742</v>
      </c>
    </row>
    <row r="249" spans="1:2">
      <c r="A249" s="3" t="s">
        <v>128</v>
      </c>
      <c r="B249" s="3">
        <v>2.3521074999999998</v>
      </c>
    </row>
    <row r="250" spans="1:2">
      <c r="A250" s="3" t="s">
        <v>402</v>
      </c>
      <c r="B250" s="3">
        <v>0.25609548999999998</v>
      </c>
    </row>
    <row r="251" spans="1:2">
      <c r="A251" s="3" t="s">
        <v>258</v>
      </c>
      <c r="B251" s="3">
        <v>0.90093314999999996</v>
      </c>
    </row>
    <row r="252" spans="1:2">
      <c r="A252" s="3" t="s">
        <v>30</v>
      </c>
      <c r="B252" s="3">
        <v>8.0982281000000003E-2</v>
      </c>
    </row>
    <row r="253" spans="1:2">
      <c r="A253" s="3" t="s">
        <v>70</v>
      </c>
      <c r="B253" s="3">
        <v>1.2793258999999999</v>
      </c>
    </row>
    <row r="254" spans="1:2">
      <c r="A254" s="3" t="s">
        <v>21</v>
      </c>
      <c r="B254" s="3">
        <v>1.2950231999999999</v>
      </c>
    </row>
    <row r="255" spans="1:2">
      <c r="A255" s="3" t="s">
        <v>394</v>
      </c>
      <c r="B255" s="3">
        <v>0.40027388000000003</v>
      </c>
    </row>
    <row r="256" spans="1:2">
      <c r="A256" s="3" t="s">
        <v>44</v>
      </c>
      <c r="B256" s="3">
        <v>0.43130307000000001</v>
      </c>
    </row>
    <row r="257" spans="1:2">
      <c r="A257" s="3" t="s">
        <v>57</v>
      </c>
      <c r="B257" s="3">
        <v>0.38437615000000003</v>
      </c>
    </row>
    <row r="258" spans="1:2">
      <c r="A258" s="3" t="s">
        <v>252</v>
      </c>
      <c r="B258" s="3">
        <v>0.43227912000000002</v>
      </c>
    </row>
    <row r="259" spans="1:2">
      <c r="A259" s="3" t="s">
        <v>127</v>
      </c>
      <c r="B259" s="3">
        <v>1.0012932000000001</v>
      </c>
    </row>
    <row r="260" spans="1:2">
      <c r="A260" s="3" t="s">
        <v>373</v>
      </c>
      <c r="B260" s="3">
        <v>0.26888626999999998</v>
      </c>
    </row>
    <row r="261" spans="1:2">
      <c r="A261" s="3" t="s">
        <v>212</v>
      </c>
      <c r="B261" s="3">
        <v>0.11619258</v>
      </c>
    </row>
    <row r="262" spans="1:2">
      <c r="A262" s="3" t="s">
        <v>75</v>
      </c>
      <c r="B262" s="3">
        <v>0.50619486999999996</v>
      </c>
    </row>
    <row r="263" spans="1:2">
      <c r="A263" s="3" t="s">
        <v>167</v>
      </c>
      <c r="B263" s="3">
        <v>0.50330655000000002</v>
      </c>
    </row>
    <row r="264" spans="1:2">
      <c r="A264" s="3" t="s">
        <v>377</v>
      </c>
      <c r="B264" s="3">
        <v>0.12150677</v>
      </c>
    </row>
    <row r="265" spans="1:2">
      <c r="A265" s="3" t="s">
        <v>118</v>
      </c>
      <c r="B265" s="3">
        <v>0.41624946000000002</v>
      </c>
    </row>
    <row r="266" spans="1:2">
      <c r="A266" s="3" t="s">
        <v>284</v>
      </c>
      <c r="B266" s="3">
        <v>1.6258109000000001</v>
      </c>
    </row>
    <row r="267" spans="1:2">
      <c r="A267" s="3" t="s">
        <v>290</v>
      </c>
      <c r="B267" s="3">
        <v>0.28804073000000002</v>
      </c>
    </row>
    <row r="268" spans="1:2">
      <c r="A268" s="3" t="s">
        <v>163</v>
      </c>
      <c r="B268" s="3">
        <v>0.35984616000000003</v>
      </c>
    </row>
    <row r="269" spans="1:2">
      <c r="A269" s="3" t="s">
        <v>261</v>
      </c>
      <c r="B269" s="3">
        <v>0.85607571999999998</v>
      </c>
    </row>
    <row r="270" spans="1:2">
      <c r="A270" s="3" t="s">
        <v>210</v>
      </c>
      <c r="B270" s="3">
        <v>0.49921307999999998</v>
      </c>
    </row>
    <row r="271" spans="1:2">
      <c r="A271" s="3" t="s">
        <v>275</v>
      </c>
      <c r="B271" s="3">
        <v>0.47203229000000002</v>
      </c>
    </row>
    <row r="272" spans="1:2">
      <c r="A272" s="3" t="s">
        <v>97</v>
      </c>
      <c r="B272" s="3">
        <v>0.46791182999999997</v>
      </c>
    </row>
    <row r="273" spans="1:2">
      <c r="A273" s="3" t="s">
        <v>336</v>
      </c>
      <c r="B273" s="3">
        <v>1.7377164</v>
      </c>
    </row>
    <row r="274" spans="1:2">
      <c r="A274" s="3" t="s">
        <v>143</v>
      </c>
      <c r="B274" s="3">
        <v>2.7102640999999998</v>
      </c>
    </row>
    <row r="275" spans="1:2">
      <c r="A275" s="3" t="s">
        <v>211</v>
      </c>
      <c r="B275" s="3">
        <v>0.50603693999999999</v>
      </c>
    </row>
    <row r="276" spans="1:2">
      <c r="A276" s="3" t="s">
        <v>96</v>
      </c>
      <c r="B276" s="3">
        <v>0.29467663999999999</v>
      </c>
    </row>
    <row r="277" spans="1:2">
      <c r="A277" s="3" t="s">
        <v>406</v>
      </c>
      <c r="B277" s="3">
        <v>9.2758693000000003E-2</v>
      </c>
    </row>
    <row r="278" spans="1:2">
      <c r="A278" s="3" t="s">
        <v>276</v>
      </c>
      <c r="B278" s="3">
        <v>1.0566001</v>
      </c>
    </row>
    <row r="279" spans="1:2">
      <c r="A279" s="3" t="s">
        <v>160</v>
      </c>
      <c r="B279" s="3">
        <v>0.43561154000000002</v>
      </c>
    </row>
    <row r="280" spans="1:2">
      <c r="A280" s="3" t="s">
        <v>348</v>
      </c>
      <c r="B280" s="3">
        <v>0.16637499</v>
      </c>
    </row>
    <row r="281" spans="1:2">
      <c r="A281" s="3" t="s">
        <v>282</v>
      </c>
      <c r="B281" s="3">
        <v>0.38692925</v>
      </c>
    </row>
    <row r="282" spans="1:2">
      <c r="A282" s="3" t="s">
        <v>312</v>
      </c>
      <c r="B282" s="3">
        <v>0.61002794000000005</v>
      </c>
    </row>
    <row r="283" spans="1:2">
      <c r="A283" s="3" t="s">
        <v>156</v>
      </c>
      <c r="B283" s="3">
        <v>0.80368019999999996</v>
      </c>
    </row>
    <row r="284" spans="1:2">
      <c r="A284" s="3" t="s">
        <v>124</v>
      </c>
      <c r="B284" s="3">
        <v>0.41899428</v>
      </c>
    </row>
    <row r="285" spans="1:2">
      <c r="A285" s="3" t="s">
        <v>24</v>
      </c>
      <c r="B285" s="3">
        <v>0.55703009999999997</v>
      </c>
    </row>
    <row r="286" spans="1:2">
      <c r="A286" s="3" t="s">
        <v>151</v>
      </c>
      <c r="B286" s="3">
        <v>0.58806784000000001</v>
      </c>
    </row>
    <row r="287" spans="1:2">
      <c r="A287" s="3" t="s">
        <v>345</v>
      </c>
      <c r="B287" s="3">
        <v>0.19547912000000001</v>
      </c>
    </row>
    <row r="288" spans="1:2">
      <c r="A288" s="3" t="s">
        <v>68</v>
      </c>
      <c r="B288" s="3">
        <v>0.64307276999999996</v>
      </c>
    </row>
    <row r="289" spans="1:2">
      <c r="A289" s="3" t="s">
        <v>34</v>
      </c>
      <c r="B289" s="3">
        <v>0.63414649000000001</v>
      </c>
    </row>
    <row r="290" spans="1:2">
      <c r="A290" s="3" t="s">
        <v>197</v>
      </c>
      <c r="B290" s="3">
        <v>1.3197867000000001</v>
      </c>
    </row>
    <row r="291" spans="1:2">
      <c r="A291" s="3" t="s">
        <v>352</v>
      </c>
      <c r="B291" s="3">
        <v>0.49573864000000001</v>
      </c>
    </row>
    <row r="292" spans="1:2">
      <c r="A292" s="3" t="s">
        <v>196</v>
      </c>
      <c r="B292" s="3">
        <v>0.1725023</v>
      </c>
    </row>
    <row r="293" spans="1:2">
      <c r="A293" s="3" t="s">
        <v>294</v>
      </c>
      <c r="B293" s="3">
        <v>0.78181312999999997</v>
      </c>
    </row>
    <row r="294" spans="1:2">
      <c r="A294" s="3" t="s">
        <v>414</v>
      </c>
      <c r="B294" s="3">
        <v>0.88731309000000003</v>
      </c>
    </row>
    <row r="295" spans="1:2">
      <c r="A295" s="3" t="s">
        <v>401</v>
      </c>
      <c r="B295" s="3">
        <v>0.46312386</v>
      </c>
    </row>
    <row r="296" spans="1:2">
      <c r="A296" s="3" t="s">
        <v>316</v>
      </c>
      <c r="B296" s="3">
        <v>0.83182060999999996</v>
      </c>
    </row>
    <row r="297" spans="1:2">
      <c r="A297" s="3" t="s">
        <v>239</v>
      </c>
      <c r="B297" s="3">
        <v>0.47901398000000001</v>
      </c>
    </row>
    <row r="298" spans="1:2">
      <c r="A298" s="3" t="s">
        <v>408</v>
      </c>
      <c r="B298" s="3">
        <v>0.20234816999999999</v>
      </c>
    </row>
    <row r="299" spans="1:2">
      <c r="A299" s="3" t="s">
        <v>268</v>
      </c>
      <c r="B299" s="3">
        <v>0.40497653</v>
      </c>
    </row>
    <row r="300" spans="1:2">
      <c r="A300" s="3" t="s">
        <v>311</v>
      </c>
      <c r="B300" s="3">
        <v>0.99238475999999998</v>
      </c>
    </row>
    <row r="301" spans="1:2">
      <c r="A301" s="3" t="s">
        <v>142</v>
      </c>
      <c r="B301" s="3">
        <v>1.2824511000000001</v>
      </c>
    </row>
    <row r="302" spans="1:2">
      <c r="A302" s="3" t="s">
        <v>16</v>
      </c>
      <c r="B302" s="3">
        <v>0.93874855999999995</v>
      </c>
    </row>
    <row r="303" spans="1:2">
      <c r="A303" s="3" t="s">
        <v>192</v>
      </c>
      <c r="B303" s="3">
        <v>1.6825505999999999</v>
      </c>
    </row>
    <row r="304" spans="1:2">
      <c r="A304" s="3" t="s">
        <v>234</v>
      </c>
      <c r="B304" s="3">
        <v>0.14095946000000001</v>
      </c>
    </row>
    <row r="305" spans="1:2">
      <c r="A305" s="3" t="s">
        <v>87</v>
      </c>
      <c r="B305" s="3">
        <v>0.20854249</v>
      </c>
    </row>
    <row r="306" spans="1:2">
      <c r="A306" s="3" t="s">
        <v>338</v>
      </c>
      <c r="B306" s="3">
        <v>0.23043709000000001</v>
      </c>
    </row>
    <row r="307" spans="1:2">
      <c r="A307" s="3" t="s">
        <v>219</v>
      </c>
      <c r="B307" s="3">
        <v>0.20677661999999999</v>
      </c>
    </row>
    <row r="308" spans="1:2">
      <c r="A308" s="3" t="s">
        <v>222</v>
      </c>
      <c r="B308" s="3">
        <v>0.86934668000000004</v>
      </c>
    </row>
    <row r="309" spans="1:2">
      <c r="A309" s="3" t="s">
        <v>230</v>
      </c>
      <c r="B309" s="3">
        <v>2.0824050000000001</v>
      </c>
    </row>
    <row r="310" spans="1:2">
      <c r="A310" s="3" t="s">
        <v>83</v>
      </c>
      <c r="B310" s="3">
        <v>1.2798476999999999</v>
      </c>
    </row>
    <row r="311" spans="1:2">
      <c r="A311" s="3" t="s">
        <v>381</v>
      </c>
      <c r="B311" s="3">
        <v>1.8163473999999999</v>
      </c>
    </row>
    <row r="312" spans="1:2">
      <c r="A312" s="3" t="s">
        <v>107</v>
      </c>
      <c r="B312" s="3">
        <v>0.28474339999999998</v>
      </c>
    </row>
    <row r="313" spans="1:2">
      <c r="A313" s="3" t="s">
        <v>78</v>
      </c>
      <c r="B313" s="3">
        <v>0.52283997000000004</v>
      </c>
    </row>
    <row r="314" spans="1:2">
      <c r="A314" s="3" t="s">
        <v>67</v>
      </c>
      <c r="B314" s="3">
        <v>0.17288966</v>
      </c>
    </row>
    <row r="315" spans="1:2">
      <c r="A315" s="3" t="s">
        <v>150</v>
      </c>
      <c r="B315" s="3">
        <v>2.1757759999999999</v>
      </c>
    </row>
    <row r="316" spans="1:2">
      <c r="A316" s="3" t="s">
        <v>306</v>
      </c>
      <c r="B316" s="3">
        <v>0.54189138999999997</v>
      </c>
    </row>
    <row r="317" spans="1:2">
      <c r="A317" s="3" t="s">
        <v>237</v>
      </c>
      <c r="B317" s="3">
        <v>1.1951661</v>
      </c>
    </row>
    <row r="318" spans="1:2">
      <c r="A318" s="3" t="s">
        <v>267</v>
      </c>
      <c r="B318" s="3">
        <v>2.2584547000000001</v>
      </c>
    </row>
    <row r="319" spans="1:2">
      <c r="A319" s="3" t="s">
        <v>318</v>
      </c>
      <c r="B319" s="3">
        <v>1.1374515000000001</v>
      </c>
    </row>
    <row r="320" spans="1:2">
      <c r="A320" s="3" t="s">
        <v>173</v>
      </c>
      <c r="B320" s="3">
        <v>1.2320911000000001</v>
      </c>
    </row>
    <row r="321" spans="1:2">
      <c r="A321" s="3" t="s">
        <v>136</v>
      </c>
      <c r="B321" s="3">
        <v>0.98416424999999996</v>
      </c>
    </row>
    <row r="322" spans="1:2">
      <c r="A322" s="3" t="s">
        <v>203</v>
      </c>
      <c r="B322" s="3">
        <v>0.50236203000000001</v>
      </c>
    </row>
    <row r="323" spans="1:2">
      <c r="A323" s="3" t="s">
        <v>56</v>
      </c>
      <c r="B323" s="3">
        <v>1.3750287999999999</v>
      </c>
    </row>
    <row r="324" spans="1:2">
      <c r="A324" s="3" t="s">
        <v>315</v>
      </c>
      <c r="B324" s="3">
        <v>0.18114743</v>
      </c>
    </row>
    <row r="325" spans="1:2">
      <c r="A325" s="3" t="s">
        <v>321</v>
      </c>
      <c r="B325" s="3">
        <v>0.81741845000000002</v>
      </c>
    </row>
    <row r="326" spans="1:2">
      <c r="A326" s="3" t="s">
        <v>64</v>
      </c>
      <c r="B326" s="3">
        <v>2.0299554</v>
      </c>
    </row>
    <row r="327" spans="1:2">
      <c r="A327" s="3" t="s">
        <v>166</v>
      </c>
      <c r="B327" s="3">
        <v>1.2816525999999999</v>
      </c>
    </row>
    <row r="328" spans="1:2">
      <c r="A328" s="3" t="s">
        <v>283</v>
      </c>
      <c r="B328" s="3">
        <v>0.53169681999999996</v>
      </c>
    </row>
    <row r="329" spans="1:2">
      <c r="A329" s="3" t="s">
        <v>86</v>
      </c>
      <c r="B329" s="3">
        <v>0.75332600000000005</v>
      </c>
    </row>
    <row r="330" spans="1:2">
      <c r="A330" s="3" t="s">
        <v>66</v>
      </c>
      <c r="B330" s="3">
        <v>0.76425299000000002</v>
      </c>
    </row>
    <row r="331" spans="1:2">
      <c r="A331" s="3" t="s">
        <v>138</v>
      </c>
      <c r="B331" s="3">
        <v>0.51247712999999995</v>
      </c>
    </row>
    <row r="332" spans="1:2">
      <c r="A332" s="3" t="s">
        <v>300</v>
      </c>
      <c r="B332" s="3">
        <v>0.51314044000000003</v>
      </c>
    </row>
    <row r="333" spans="1:2">
      <c r="A333" s="3" t="s">
        <v>405</v>
      </c>
      <c r="B333" s="3">
        <v>0.93996407000000004</v>
      </c>
    </row>
    <row r="334" spans="1:2">
      <c r="A334" s="3" t="s">
        <v>47</v>
      </c>
      <c r="B334" s="3">
        <v>1.2909264</v>
      </c>
    </row>
    <row r="335" spans="1:2">
      <c r="A335" s="3" t="s">
        <v>372</v>
      </c>
      <c r="B335" s="3">
        <v>0.33978336999999997</v>
      </c>
    </row>
    <row r="336" spans="1:2">
      <c r="A336" s="3" t="s">
        <v>139</v>
      </c>
      <c r="B336" s="3">
        <v>0.47468048000000002</v>
      </c>
    </row>
    <row r="337" spans="1:2">
      <c r="A337" s="3" t="s">
        <v>195</v>
      </c>
      <c r="B337" s="3">
        <v>1.1046286000000001</v>
      </c>
    </row>
    <row r="338" spans="1:2">
      <c r="A338" s="3" t="s">
        <v>39</v>
      </c>
      <c r="B338" s="5">
        <v>1.1798779999999999E-10</v>
      </c>
    </row>
    <row r="339" spans="1:2">
      <c r="A339" s="3" t="s">
        <v>1</v>
      </c>
      <c r="B339" s="3">
        <v>0.16538136000000001</v>
      </c>
    </row>
    <row r="340" spans="1:2">
      <c r="A340" s="3" t="s">
        <v>409</v>
      </c>
      <c r="B340" s="3">
        <v>0.29305789999999998</v>
      </c>
    </row>
    <row r="341" spans="1:2">
      <c r="A341" s="3" t="s">
        <v>289</v>
      </c>
      <c r="B341" s="3">
        <v>1.5081182</v>
      </c>
    </row>
    <row r="342" spans="1:2">
      <c r="A342" s="3" t="s">
        <v>320</v>
      </c>
      <c r="B342" s="3">
        <v>0.52241020000000005</v>
      </c>
    </row>
    <row r="343" spans="1:2">
      <c r="A343" s="3" t="s">
        <v>159</v>
      </c>
      <c r="B343" s="3">
        <v>0.13924354999999999</v>
      </c>
    </row>
    <row r="344" spans="1:2">
      <c r="A344" s="3" t="s">
        <v>41</v>
      </c>
      <c r="B344" s="3">
        <v>1.0342975000000001</v>
      </c>
    </row>
    <row r="345" spans="1:2">
      <c r="A345" s="3" t="s">
        <v>202</v>
      </c>
      <c r="B345" s="3">
        <v>0.47211736999999998</v>
      </c>
    </row>
    <row r="346" spans="1:2">
      <c r="A346" s="3" t="s">
        <v>370</v>
      </c>
      <c r="B346" s="3">
        <v>2.3876895</v>
      </c>
    </row>
    <row r="347" spans="1:2">
      <c r="A347" s="3" t="s">
        <v>104</v>
      </c>
      <c r="B347" s="3">
        <v>0.19986053000000001</v>
      </c>
    </row>
    <row r="348" spans="1:2">
      <c r="A348" s="3" t="s">
        <v>158</v>
      </c>
      <c r="B348" s="3">
        <v>1.1765463</v>
      </c>
    </row>
    <row r="349" spans="1:2">
      <c r="A349" s="3" t="s">
        <v>281</v>
      </c>
      <c r="B349" s="3">
        <v>0.29667864999999999</v>
      </c>
    </row>
    <row r="350" spans="1:2">
      <c r="A350" s="3" t="s">
        <v>20</v>
      </c>
      <c r="B350" s="3">
        <v>0.15600301</v>
      </c>
    </row>
    <row r="351" spans="1:2">
      <c r="A351" s="3" t="s">
        <v>360</v>
      </c>
      <c r="B351" s="3">
        <v>0.22766842000000001</v>
      </c>
    </row>
    <row r="352" spans="1:2">
      <c r="A352" s="3" t="s">
        <v>23</v>
      </c>
      <c r="B352" s="3">
        <v>0.47608942999999998</v>
      </c>
    </row>
    <row r="353" spans="1:2">
      <c r="A353" s="3" t="s">
        <v>74</v>
      </c>
      <c r="B353" s="3">
        <v>0.22439191</v>
      </c>
    </row>
    <row r="354" spans="1:2">
      <c r="A354" s="3" t="s">
        <v>201</v>
      </c>
      <c r="B354" s="3">
        <v>0.45625990999999999</v>
      </c>
    </row>
    <row r="355" spans="1:2">
      <c r="A355" s="3" t="s">
        <v>179</v>
      </c>
      <c r="B355" s="3">
        <v>0.78501460999999995</v>
      </c>
    </row>
    <row r="356" spans="1:2">
      <c r="A356" s="3" t="s">
        <v>7</v>
      </c>
      <c r="B356" s="3">
        <v>1.0943826999999999</v>
      </c>
    </row>
    <row r="357" spans="1:2">
      <c r="A357" s="3" t="s">
        <v>369</v>
      </c>
      <c r="B357" s="3">
        <v>0.83519390999999998</v>
      </c>
    </row>
    <row r="358" spans="1:2">
      <c r="A358" s="3" t="s">
        <v>110</v>
      </c>
      <c r="B358" s="3">
        <v>0.65585408000000001</v>
      </c>
    </row>
    <row r="359" spans="1:2">
      <c r="A359" s="3" t="s">
        <v>101</v>
      </c>
      <c r="B359" s="3">
        <v>0.31985203000000001</v>
      </c>
    </row>
    <row r="360" spans="1:2">
      <c r="A360" s="3" t="s">
        <v>46</v>
      </c>
      <c r="B360" s="3">
        <v>0.23886945000000001</v>
      </c>
    </row>
    <row r="361" spans="1:2">
      <c r="A361" s="3" t="s">
        <v>393</v>
      </c>
      <c r="B361" s="3">
        <v>0.86976481000000005</v>
      </c>
    </row>
    <row r="362" spans="1:2">
      <c r="A362" s="3" t="s">
        <v>137</v>
      </c>
      <c r="B362" s="3">
        <v>0.89512703000000005</v>
      </c>
    </row>
    <row r="363" spans="1:2">
      <c r="A363" s="3" t="s">
        <v>82</v>
      </c>
      <c r="B363" s="3">
        <v>0.26349358000000001</v>
      </c>
    </row>
    <row r="364" spans="1:2">
      <c r="A364" s="3" t="s">
        <v>165</v>
      </c>
      <c r="B364" s="3">
        <v>0.94465133000000001</v>
      </c>
    </row>
    <row r="365" spans="1:2">
      <c r="A365" s="3" t="s">
        <v>400</v>
      </c>
      <c r="B365" s="3">
        <v>2.5591860999999998</v>
      </c>
    </row>
    <row r="366" spans="1:2">
      <c r="A366" s="3" t="s">
        <v>147</v>
      </c>
      <c r="B366" s="3">
        <v>7.1468038999999997E-2</v>
      </c>
    </row>
    <row r="367" spans="1:2">
      <c r="A367" s="3" t="s">
        <v>103</v>
      </c>
      <c r="B367" s="3">
        <v>0.49032331000000001</v>
      </c>
    </row>
    <row r="368" spans="1:2">
      <c r="A368" s="3" t="s">
        <v>19</v>
      </c>
      <c r="B368" s="3">
        <v>0.43648745</v>
      </c>
    </row>
    <row r="369" spans="1:2">
      <c r="A369" s="3" t="s">
        <v>144</v>
      </c>
      <c r="B369" s="3">
        <v>0.38003585000000001</v>
      </c>
    </row>
    <row r="370" spans="1:2">
      <c r="A370" s="3" t="s">
        <v>362</v>
      </c>
      <c r="B370" s="3">
        <v>0.38455830000000002</v>
      </c>
    </row>
    <row r="371" spans="1:2">
      <c r="A371" s="3" t="s">
        <v>404</v>
      </c>
      <c r="B371" s="3">
        <v>0.85237554000000004</v>
      </c>
    </row>
    <row r="372" spans="1:2">
      <c r="A372" s="3" t="s">
        <v>27</v>
      </c>
      <c r="B372" s="3">
        <v>0.49992946999999999</v>
      </c>
    </row>
    <row r="373" spans="1:2">
      <c r="A373" s="3" t="s">
        <v>314</v>
      </c>
      <c r="B373" s="3">
        <v>0.51292481999999995</v>
      </c>
    </row>
    <row r="374" spans="1:2">
      <c r="A374" s="3" t="s">
        <v>333</v>
      </c>
      <c r="B374" s="3">
        <v>0.93794175999999996</v>
      </c>
    </row>
    <row r="375" spans="1:2">
      <c r="A375" s="3" t="s">
        <v>92</v>
      </c>
      <c r="B375" s="3">
        <v>0.65446828000000001</v>
      </c>
    </row>
    <row r="376" spans="1:2">
      <c r="A376" s="3" t="s">
        <v>205</v>
      </c>
      <c r="B376" s="3">
        <v>0.86246254</v>
      </c>
    </row>
    <row r="377" spans="1:2">
      <c r="A377" s="3" t="s">
        <v>149</v>
      </c>
      <c r="B377" s="3">
        <v>8.2501313000000007E-2</v>
      </c>
    </row>
    <row r="378" spans="1:2">
      <c r="A378" s="3" t="s">
        <v>63</v>
      </c>
      <c r="B378" s="3">
        <v>0.46613290000000002</v>
      </c>
    </row>
    <row r="379" spans="1:2">
      <c r="A379" s="3" t="s">
        <v>416</v>
      </c>
      <c r="B379" s="3">
        <v>0.1784462</v>
      </c>
    </row>
    <row r="380" spans="1:2">
      <c r="A380" s="3" t="s">
        <v>169</v>
      </c>
      <c r="B380" s="3">
        <v>1.6891484999999999</v>
      </c>
    </row>
    <row r="381" spans="1:2">
      <c r="A381" s="3" t="s">
        <v>392</v>
      </c>
      <c r="B381" s="3">
        <v>0.60035163000000002</v>
      </c>
    </row>
    <row r="382" spans="1:2">
      <c r="A382" s="3" t="s">
        <v>9</v>
      </c>
      <c r="B382" s="3">
        <v>0.11894493</v>
      </c>
    </row>
    <row r="383" spans="1:2">
      <c r="A383" s="3" t="s">
        <v>181</v>
      </c>
      <c r="B383" s="3">
        <v>0.15861544999999999</v>
      </c>
    </row>
    <row r="384" spans="1:2">
      <c r="A384" s="3" t="s">
        <v>298</v>
      </c>
      <c r="B384" s="3">
        <v>0.52018704000000004</v>
      </c>
    </row>
    <row r="385" spans="1:2">
      <c r="A385" s="3" t="s">
        <v>60</v>
      </c>
      <c r="B385" s="3">
        <v>0.55951112999999997</v>
      </c>
    </row>
    <row r="386" spans="1:2">
      <c r="A386" s="3" t="s">
        <v>35</v>
      </c>
      <c r="B386" s="3">
        <v>0.88193390000000005</v>
      </c>
    </row>
    <row r="387" spans="1:2">
      <c r="A387" s="3" t="s">
        <v>14</v>
      </c>
      <c r="B387" s="3">
        <v>0.71422154999999998</v>
      </c>
    </row>
    <row r="388" spans="1:2">
      <c r="A388" s="3" t="s">
        <v>132</v>
      </c>
      <c r="B388" s="3">
        <v>2.0818740999999998</v>
      </c>
    </row>
    <row r="389" spans="1:2">
      <c r="A389" s="3" t="s">
        <v>415</v>
      </c>
      <c r="B389" s="3">
        <v>0.91991878999999999</v>
      </c>
    </row>
    <row r="390" spans="1:2">
      <c r="A390" s="3" t="s">
        <v>15</v>
      </c>
      <c r="B390" s="3">
        <v>0.7378458</v>
      </c>
    </row>
    <row r="391" spans="1:2">
      <c r="A391" s="3" t="s">
        <v>241</v>
      </c>
      <c r="B391" s="3">
        <v>1.9359363999999999</v>
      </c>
    </row>
    <row r="392" spans="1:2">
      <c r="A392" s="3" t="s">
        <v>162</v>
      </c>
      <c r="B392" s="3">
        <v>1.9250361</v>
      </c>
    </row>
    <row r="393" spans="1:2">
      <c r="A393" s="3" t="s">
        <v>94</v>
      </c>
      <c r="B393" s="3">
        <v>0.98777910999999996</v>
      </c>
    </row>
    <row r="394" spans="1:2">
      <c r="A394" s="3" t="s">
        <v>73</v>
      </c>
      <c r="B394" s="3">
        <v>0.58936562999999997</v>
      </c>
    </row>
    <row r="395" spans="1:2">
      <c r="A395" s="3" t="s">
        <v>243</v>
      </c>
      <c r="B395" s="3">
        <v>0.84385209000000005</v>
      </c>
    </row>
    <row r="396" spans="1:2">
      <c r="A396" s="3" t="s">
        <v>223</v>
      </c>
      <c r="B396" s="3">
        <v>0.30563311999999998</v>
      </c>
    </row>
    <row r="397" spans="1:2">
      <c r="A397" s="3" t="s">
        <v>54</v>
      </c>
      <c r="B397" s="3">
        <v>0.29938983000000002</v>
      </c>
    </row>
    <row r="398" spans="1:2">
      <c r="A398" s="3" t="s">
        <v>310</v>
      </c>
      <c r="B398" s="3">
        <v>0.36280507000000001</v>
      </c>
    </row>
    <row r="399" spans="1:2">
      <c r="A399" s="3" t="s">
        <v>335</v>
      </c>
      <c r="B399" s="3">
        <v>0.37793791999999998</v>
      </c>
    </row>
    <row r="400" spans="1:2">
      <c r="A400" s="3" t="s">
        <v>109</v>
      </c>
      <c r="B400" s="3">
        <v>1.988178</v>
      </c>
    </row>
    <row r="401" spans="1:34">
      <c r="A401" s="3" t="s">
        <v>407</v>
      </c>
      <c r="B401" s="3">
        <v>1.6726875999999999</v>
      </c>
    </row>
    <row r="402" spans="1:34">
      <c r="A402" s="3" t="s">
        <v>361</v>
      </c>
      <c r="B402" s="3">
        <v>0.16880592</v>
      </c>
    </row>
    <row r="403" spans="1:34">
      <c r="A403" s="3" t="s">
        <v>33</v>
      </c>
      <c r="B403" s="3">
        <v>0.28198108999999999</v>
      </c>
    </row>
    <row r="404" spans="1:34">
      <c r="A404" s="3" t="s">
        <v>260</v>
      </c>
      <c r="B404" s="3">
        <v>0.93408632000000003</v>
      </c>
    </row>
    <row r="405" spans="1:34">
      <c r="A405" s="3" t="s">
        <v>265</v>
      </c>
      <c r="B405" s="3">
        <v>0.48344327999999998</v>
      </c>
    </row>
    <row r="406" spans="1:34">
      <c r="A406" s="3" t="s">
        <v>3</v>
      </c>
      <c r="B406" s="3">
        <v>0.95592854000000005</v>
      </c>
    </row>
    <row r="407" spans="1:34">
      <c r="A407" s="3" t="s">
        <v>264</v>
      </c>
      <c r="B407" s="3">
        <v>2.3338548000000001</v>
      </c>
    </row>
    <row r="408" spans="1:34">
      <c r="A408" s="3" t="s">
        <v>134</v>
      </c>
      <c r="B408" s="3">
        <v>0.27230522000000001</v>
      </c>
    </row>
    <row r="409" spans="1:34">
      <c r="A409" s="3" t="s">
        <v>343</v>
      </c>
      <c r="B409" s="3">
        <v>0.44659870000000002</v>
      </c>
    </row>
    <row r="410" spans="1:34">
      <c r="A410" s="3" t="s">
        <v>130</v>
      </c>
      <c r="B410" s="3">
        <v>1.0391493999999999</v>
      </c>
    </row>
    <row r="411" spans="1:34">
      <c r="A411" s="3" t="s">
        <v>43</v>
      </c>
      <c r="B411" s="3">
        <v>0.40602390999999999</v>
      </c>
      <c r="AH411" s="1"/>
    </row>
    <row r="412" spans="1:34">
      <c r="A412" s="3" t="s">
        <v>200</v>
      </c>
      <c r="B412" s="3">
        <v>0.54044473999999998</v>
      </c>
    </row>
    <row r="413" spans="1:34">
      <c r="A413" s="3" t="s">
        <v>344</v>
      </c>
      <c r="B413" s="3">
        <v>0.17920101999999999</v>
      </c>
    </row>
    <row r="414" spans="1:34">
      <c r="A414" s="3" t="s">
        <v>53</v>
      </c>
      <c r="B414" s="3">
        <v>0.69751996000000005</v>
      </c>
    </row>
    <row r="415" spans="1:34">
      <c r="A415" s="3" t="s">
        <v>327</v>
      </c>
      <c r="B415" s="3">
        <v>1.2743144</v>
      </c>
    </row>
    <row r="416" spans="1:34">
      <c r="A416" s="3" t="s">
        <v>18</v>
      </c>
      <c r="B416" s="3">
        <v>0.76964728000000004</v>
      </c>
    </row>
    <row r="417" spans="1:2">
      <c r="A417" s="3" t="s">
        <v>302</v>
      </c>
      <c r="B417" s="3">
        <v>0.45922815</v>
      </c>
    </row>
    <row r="418" spans="1:2">
      <c r="A418" s="3" t="s">
        <v>106</v>
      </c>
      <c r="B418" s="3">
        <v>0.34430353000000002</v>
      </c>
    </row>
    <row r="419" spans="1:2">
      <c r="A419" s="3" t="s">
        <v>199</v>
      </c>
      <c r="B419" s="3">
        <v>0.67077140000000002</v>
      </c>
    </row>
    <row r="420" spans="1:2">
      <c r="A420" s="3" t="s">
        <v>297</v>
      </c>
      <c r="B420" s="3">
        <v>0.92432890999999995</v>
      </c>
    </row>
    <row r="421" spans="1:2">
      <c r="A421" s="3" t="s">
        <v>123</v>
      </c>
      <c r="B421" s="3">
        <v>0.54890876</v>
      </c>
    </row>
    <row r="422" spans="1:2">
      <c r="A422" s="3" t="s">
        <v>161</v>
      </c>
      <c r="B422" s="3">
        <v>1.3253600000000001</v>
      </c>
    </row>
    <row r="423" spans="1:2">
      <c r="A423" s="3" t="s">
        <v>326</v>
      </c>
      <c r="B423" s="3">
        <v>0.53349681000000004</v>
      </c>
    </row>
    <row r="424" spans="1:2">
      <c r="A424" s="3" t="s">
        <v>323</v>
      </c>
      <c r="B424" s="3">
        <v>1.4853361</v>
      </c>
    </row>
    <row r="425" spans="1:2">
      <c r="A425" s="3" t="s">
        <v>299</v>
      </c>
      <c r="B425" s="3">
        <v>0.52306765</v>
      </c>
    </row>
    <row r="426" spans="1:2">
      <c r="A426" s="3" t="s">
        <v>313</v>
      </c>
      <c r="B426" s="3">
        <v>0.68839419999999996</v>
      </c>
    </row>
    <row r="427" spans="1:2">
      <c r="A427" s="3" t="s">
        <v>59</v>
      </c>
      <c r="B427" s="3">
        <v>0.2119751</v>
      </c>
    </row>
    <row r="428" spans="1:2">
      <c r="A428" s="3" t="s">
        <v>186</v>
      </c>
      <c r="B428" s="3">
        <v>0.29968934000000003</v>
      </c>
    </row>
    <row r="429" spans="1:2">
      <c r="A429" s="3" t="s">
        <v>347</v>
      </c>
      <c r="B429" s="3">
        <v>0.31857750000000001</v>
      </c>
    </row>
    <row r="430" spans="1:2">
      <c r="A430" s="3" t="s">
        <v>2</v>
      </c>
      <c r="B430" s="3">
        <v>2.1274818</v>
      </c>
    </row>
    <row r="431" spans="1:2">
      <c r="A431" s="3" t="s">
        <v>380</v>
      </c>
      <c r="B431" s="3">
        <v>0.30968277999999999</v>
      </c>
    </row>
    <row r="432" spans="1:2">
      <c r="A432" s="3" t="s">
        <v>191</v>
      </c>
      <c r="B432" s="3">
        <v>1.2338574</v>
      </c>
    </row>
    <row r="433" spans="1:2">
      <c r="A433" s="3" t="s">
        <v>291</v>
      </c>
      <c r="B433" s="3">
        <v>1.2354647999999999</v>
      </c>
    </row>
    <row r="434" spans="1:2">
      <c r="A434" s="3" t="s">
        <v>221</v>
      </c>
      <c r="B434" s="3">
        <v>3.5757946</v>
      </c>
    </row>
    <row r="435" spans="1:2">
      <c r="A435" s="3" t="s">
        <v>72</v>
      </c>
      <c r="B435" s="3">
        <v>0.17115369</v>
      </c>
    </row>
    <row r="436" spans="1:2">
      <c r="A436" s="3" t="s">
        <v>301</v>
      </c>
      <c r="B436" s="3">
        <v>0.56564278000000001</v>
      </c>
    </row>
    <row r="437" spans="1:2">
      <c r="A437" s="3" t="s">
        <v>346</v>
      </c>
      <c r="B437" s="3">
        <v>0.59853780000000001</v>
      </c>
    </row>
    <row r="438" spans="1:2">
      <c r="A438" s="3" t="s">
        <v>209</v>
      </c>
      <c r="B438" s="3">
        <v>0.50185285000000002</v>
      </c>
    </row>
    <row r="439" spans="1:2">
      <c r="A439" s="3" t="s">
        <v>248</v>
      </c>
      <c r="B439" s="3">
        <v>0.55729039999999996</v>
      </c>
    </row>
    <row r="440" spans="1:2">
      <c r="A440" s="3" t="s">
        <v>216</v>
      </c>
      <c r="B440" s="3">
        <v>0.46300604000000001</v>
      </c>
    </row>
    <row r="441" spans="1:2">
      <c r="A441" s="3" t="s">
        <v>0</v>
      </c>
      <c r="B441" s="3">
        <v>0.41610544999999999</v>
      </c>
    </row>
    <row r="442" spans="1:2">
      <c r="A442" s="3" t="s">
        <v>391</v>
      </c>
      <c r="B442" s="3">
        <v>0.54756444999999998</v>
      </c>
    </row>
    <row r="451" spans="17:35">
      <c r="Q451" s="23" t="s">
        <v>323</v>
      </c>
      <c r="R451" s="23" t="s">
        <v>299</v>
      </c>
      <c r="S451" s="23" t="s">
        <v>313</v>
      </c>
      <c r="T451" s="23" t="s">
        <v>59</v>
      </c>
      <c r="U451" s="23" t="s">
        <v>186</v>
      </c>
      <c r="V451" s="23" t="s">
        <v>347</v>
      </c>
      <c r="W451" t="s">
        <v>2</v>
      </c>
      <c r="X451" t="s">
        <v>380</v>
      </c>
      <c r="Y451" t="s">
        <v>191</v>
      </c>
      <c r="Z451" t="s">
        <v>291</v>
      </c>
      <c r="AA451" t="s">
        <v>221</v>
      </c>
      <c r="AB451" t="s">
        <v>72</v>
      </c>
      <c r="AC451" t="s">
        <v>301</v>
      </c>
      <c r="AD451" t="s">
        <v>346</v>
      </c>
      <c r="AE451" t="s">
        <v>209</v>
      </c>
      <c r="AF451" t="s">
        <v>248</v>
      </c>
      <c r="AG451" t="s">
        <v>216</v>
      </c>
      <c r="AH451" t="s">
        <v>0</v>
      </c>
      <c r="AI451" t="s">
        <v>391</v>
      </c>
    </row>
    <row r="452" spans="17:35">
      <c r="Q452" s="23">
        <v>1.4853361</v>
      </c>
      <c r="R452" s="23">
        <v>0.52306765</v>
      </c>
      <c r="S452" s="23">
        <v>0.68839419999999996</v>
      </c>
      <c r="T452" s="23">
        <v>0.2119751</v>
      </c>
      <c r="U452" s="23">
        <v>0.29968934000000003</v>
      </c>
      <c r="V452" s="23">
        <v>0.31857750000000001</v>
      </c>
      <c r="W452">
        <v>2.1274818</v>
      </c>
      <c r="X452">
        <v>0.30968277999999999</v>
      </c>
      <c r="Y452">
        <v>1.2338574</v>
      </c>
      <c r="Z452">
        <v>1.2354647999999999</v>
      </c>
      <c r="AA452">
        <v>3.5757946</v>
      </c>
      <c r="AB452">
        <v>0.17115369</v>
      </c>
      <c r="AC452">
        <v>0.56564278000000001</v>
      </c>
      <c r="AD452">
        <v>0.59853780000000001</v>
      </c>
      <c r="AE452">
        <v>0.50185285000000002</v>
      </c>
      <c r="AF452">
        <v>0.55729039999999996</v>
      </c>
      <c r="AG452">
        <v>0.46300604000000001</v>
      </c>
      <c r="AH452">
        <v>0.41610544999999999</v>
      </c>
      <c r="AI452">
        <v>0.54756444999999998</v>
      </c>
    </row>
  </sheetData>
  <sortState ref="S36:T46">
    <sortCondition descending="1" ref="T36:T46"/>
  </sortState>
  <mergeCells count="1">
    <mergeCell ref="J12:J14"/>
  </mergeCells>
  <dataValidations count="1">
    <dataValidation type="list" allowBlank="1" showInputMessage="1" showErrorMessage="1" sqref="H17:H66">
      <formula1>$A$17:$A$442</formula1>
    </dataValidation>
  </dataValidations>
  <hyperlinks>
    <hyperlink ref="T2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452"/>
  <sheetViews>
    <sheetView topLeftCell="C1" zoomScale="80" zoomScaleNormal="80" workbookViewId="0">
      <selection activeCell="J9" sqref="J9"/>
    </sheetView>
  </sheetViews>
  <sheetFormatPr defaultColWidth="0" defaultRowHeight="12.75"/>
  <cols>
    <col min="1" max="2" width="9.140625" style="3" hidden="1" customWidth="1"/>
    <col min="3" max="3" width="4.5703125" style="6" customWidth="1"/>
    <col min="4" max="4" width="34.7109375" style="6" customWidth="1"/>
    <col min="5" max="5" width="1.7109375" style="6" customWidth="1"/>
    <col min="6" max="6" width="15.5703125" style="6" customWidth="1"/>
    <col min="7" max="7" width="9.140625" style="30" customWidth="1"/>
    <col min="8" max="8" width="58.85546875" style="6" customWidth="1"/>
    <col min="9" max="9" width="9.140625" style="6" hidden="1" customWidth="1"/>
    <col min="10" max="10" width="14.28515625" style="7" customWidth="1"/>
    <col min="11" max="11" width="9.140625" style="30" customWidth="1"/>
    <col min="12" max="12" width="5.28515625" style="6" customWidth="1"/>
    <col min="13" max="15" width="9.140625" style="2" customWidth="1"/>
    <col min="16" max="20" width="9.140625" style="23" customWidth="1"/>
    <col min="21" max="21" width="15.5703125" style="23" customWidth="1"/>
    <col min="22" max="22" width="24.85546875" style="23" customWidth="1"/>
    <col min="23" max="16384" width="9.140625" hidden="1"/>
  </cols>
  <sheetData>
    <row r="2" spans="1:20" ht="18">
      <c r="D2" s="22" t="s">
        <v>452</v>
      </c>
      <c r="S2" s="35" t="s">
        <v>463</v>
      </c>
      <c r="T2" s="36" t="s">
        <v>462</v>
      </c>
    </row>
    <row r="4" spans="1:20">
      <c r="D4" s="21" t="s">
        <v>454</v>
      </c>
    </row>
    <row r="5" spans="1:20">
      <c r="D5" s="6" t="s">
        <v>453</v>
      </c>
    </row>
    <row r="6" spans="1:20" ht="26.25" customHeight="1">
      <c r="D6" s="21" t="s">
        <v>459</v>
      </c>
    </row>
    <row r="7" spans="1:20">
      <c r="D7" s="6" t="s">
        <v>455</v>
      </c>
    </row>
    <row r="8" spans="1:20">
      <c r="D8" s="6" t="s">
        <v>456</v>
      </c>
    </row>
    <row r="9" spans="1:20">
      <c r="D9" s="6" t="s">
        <v>457</v>
      </c>
    </row>
    <row r="10" spans="1:20" ht="26.25" customHeight="1">
      <c r="D10" s="21" t="s">
        <v>460</v>
      </c>
    </row>
    <row r="11" spans="1:20">
      <c r="D11" s="6" t="s">
        <v>461</v>
      </c>
    </row>
    <row r="12" spans="1:20">
      <c r="J12" s="28" t="s">
        <v>451</v>
      </c>
    </row>
    <row r="13" spans="1:20">
      <c r="J13" s="28"/>
    </row>
    <row r="14" spans="1:20">
      <c r="F14" s="30" t="s">
        <v>458</v>
      </c>
      <c r="J14" s="28"/>
    </row>
    <row r="15" spans="1:20">
      <c r="A15" s="3" t="s">
        <v>424</v>
      </c>
      <c r="B15" s="3" t="s">
        <v>425</v>
      </c>
      <c r="D15" s="6" t="s">
        <v>449</v>
      </c>
      <c r="F15" s="8">
        <f>SUM(F17:F66)</f>
        <v>204500</v>
      </c>
      <c r="H15" s="29" t="s">
        <v>450</v>
      </c>
      <c r="I15" s="27"/>
      <c r="J15" s="7">
        <f>SUM(J17:J440)</f>
        <v>92812.522115999993</v>
      </c>
    </row>
    <row r="16" spans="1:20" ht="14.25">
      <c r="A16" s="3" t="s">
        <v>242</v>
      </c>
      <c r="B16" s="3" t="s">
        <v>426</v>
      </c>
      <c r="D16" s="9"/>
      <c r="E16" s="9"/>
      <c r="F16" s="10"/>
      <c r="G16" s="31"/>
      <c r="K16" s="33"/>
    </row>
    <row r="17" spans="1:22">
      <c r="A17" s="3" t="s">
        <v>305</v>
      </c>
      <c r="B17" s="3">
        <v>0.51086282000000005</v>
      </c>
      <c r="D17" s="4" t="s">
        <v>434</v>
      </c>
      <c r="E17" s="11"/>
      <c r="F17" s="20">
        <v>40000</v>
      </c>
      <c r="G17" s="32">
        <f>IF(F17=0,"",IF(F17="","",F17/$F$15))</f>
        <v>0.19559902200488999</v>
      </c>
      <c r="H17" s="2" t="s">
        <v>20</v>
      </c>
      <c r="I17" s="13">
        <f>IF(H17="",0,VLOOKUP(H17,A$17:B$442,2))</f>
        <v>0.15600301</v>
      </c>
      <c r="J17" s="7">
        <f>I17*F17</f>
        <v>6240.1203999999998</v>
      </c>
      <c r="K17" s="34">
        <f>IF(J17="","",IF(J17=0,"",J17/$J$15))</f>
        <v>6.7233604450495393E-2</v>
      </c>
      <c r="S17" s="24" t="str">
        <f>D17</f>
        <v>Missions Activities</v>
      </c>
      <c r="T17" s="25">
        <f>K17</f>
        <v>6.7233604450495393E-2</v>
      </c>
      <c r="V17" s="26"/>
    </row>
    <row r="18" spans="1:22">
      <c r="A18" s="3" t="s">
        <v>13</v>
      </c>
      <c r="B18" s="3">
        <v>8.5111410999999998E-2</v>
      </c>
      <c r="D18" s="4" t="s">
        <v>429</v>
      </c>
      <c r="E18" s="11"/>
      <c r="F18" s="20">
        <v>30000</v>
      </c>
      <c r="G18" s="32">
        <f t="shared" ref="G18:G66" si="0">IF(F18=0,"",IF(F18="","",F18/$F$15))</f>
        <v>0.14669926650366749</v>
      </c>
      <c r="H18" s="2" t="s">
        <v>465</v>
      </c>
      <c r="I18" s="13">
        <f>IF(H18="",0,VLOOKUP(H18,A$17:B$442,2))</f>
        <v>0.63628636000000005</v>
      </c>
      <c r="J18" s="7">
        <f t="shared" ref="J18:J66" si="1">I18*F18</f>
        <v>19088.590800000002</v>
      </c>
      <c r="K18" s="34">
        <f t="shared" ref="K18:K66" si="2">IF(J18="","",IF(J18=0,"",J18/$J$15))</f>
        <v>0.20566826937579052</v>
      </c>
      <c r="S18" s="24" t="str">
        <f t="shared" ref="S18:S66" si="3">D18</f>
        <v>Utilities Electric</v>
      </c>
      <c r="T18" s="25">
        <f t="shared" ref="T18:T66" si="4">K18</f>
        <v>0.20566826937579052</v>
      </c>
      <c r="V18" s="26"/>
    </row>
    <row r="19" spans="1:22">
      <c r="A19" s="3" t="s">
        <v>325</v>
      </c>
      <c r="B19" s="3">
        <v>1.0087066</v>
      </c>
      <c r="D19" s="4" t="s">
        <v>442</v>
      </c>
      <c r="E19" s="11"/>
      <c r="F19" s="20">
        <v>20000</v>
      </c>
      <c r="G19" s="32">
        <f t="shared" si="0"/>
        <v>9.7799511002444994E-2</v>
      </c>
      <c r="H19" s="2" t="s">
        <v>213</v>
      </c>
      <c r="I19" s="13">
        <f>IF(H19="",0,VLOOKUP(H19,A$17:B$442,2))</f>
        <v>8.5212209999999997E-2</v>
      </c>
      <c r="J19" s="7">
        <f t="shared" si="1"/>
        <v>1704.2441999999999</v>
      </c>
      <c r="K19" s="34">
        <f t="shared" si="2"/>
        <v>1.8362222695230523E-2</v>
      </c>
      <c r="L19" s="14"/>
      <c r="S19" s="24" t="str">
        <f t="shared" si="3"/>
        <v>Building insurance</v>
      </c>
      <c r="T19" s="25">
        <f t="shared" si="4"/>
        <v>1.8362222695230523E-2</v>
      </c>
      <c r="V19" s="26"/>
    </row>
    <row r="20" spans="1:22">
      <c r="A20" s="3" t="s">
        <v>152</v>
      </c>
      <c r="B20" s="3">
        <v>0.19402947000000001</v>
      </c>
      <c r="D20" s="4" t="s">
        <v>430</v>
      </c>
      <c r="E20" s="11"/>
      <c r="F20" s="20">
        <v>20000</v>
      </c>
      <c r="G20" s="32">
        <f t="shared" si="0"/>
        <v>9.7799511002444994E-2</v>
      </c>
      <c r="H20" s="2" t="s">
        <v>44</v>
      </c>
      <c r="I20" s="13">
        <f>IF(H20="",0,VLOOKUP(H20,A$17:B$442,2))</f>
        <v>0.43130307000000001</v>
      </c>
      <c r="J20" s="7">
        <f t="shared" si="1"/>
        <v>8626.0614000000005</v>
      </c>
      <c r="K20" s="34">
        <f t="shared" si="2"/>
        <v>9.2940706742338924E-2</v>
      </c>
      <c r="S20" s="24" t="str">
        <f t="shared" si="3"/>
        <v>Maintenance &amp; Repairs</v>
      </c>
      <c r="T20" s="25">
        <f t="shared" si="4"/>
        <v>9.2940706742338924E-2</v>
      </c>
      <c r="V20" s="26"/>
    </row>
    <row r="21" spans="1:22">
      <c r="A21" s="3" t="s">
        <v>114</v>
      </c>
      <c r="B21" s="3">
        <v>0.52372266000000001</v>
      </c>
      <c r="D21" s="4" t="s">
        <v>438</v>
      </c>
      <c r="E21" s="11"/>
      <c r="F21" s="20">
        <v>20000</v>
      </c>
      <c r="G21" s="32">
        <f t="shared" si="0"/>
        <v>9.7799511002444994E-2</v>
      </c>
      <c r="H21" s="2" t="s">
        <v>20</v>
      </c>
      <c r="I21" s="13">
        <f>IF(H21="",0,VLOOKUP(H21,A$17:B$442,2))</f>
        <v>0.15600301</v>
      </c>
      <c r="J21" s="7">
        <f t="shared" si="1"/>
        <v>3120.0601999999999</v>
      </c>
      <c r="K21" s="34">
        <f t="shared" si="2"/>
        <v>3.3616802225247697E-2</v>
      </c>
      <c r="S21" s="24" t="str">
        <f t="shared" si="3"/>
        <v>Worship</v>
      </c>
      <c r="T21" s="25">
        <f t="shared" si="4"/>
        <v>3.3616802225247697E-2</v>
      </c>
      <c r="V21" s="26"/>
    </row>
    <row r="22" spans="1:22">
      <c r="A22" s="3" t="s">
        <v>288</v>
      </c>
      <c r="B22" s="3">
        <v>0.59348933000000004</v>
      </c>
      <c r="D22" s="4" t="s">
        <v>440</v>
      </c>
      <c r="E22" s="11"/>
      <c r="F22" s="20">
        <v>10000</v>
      </c>
      <c r="G22" s="32">
        <f t="shared" si="0"/>
        <v>4.8899755501222497E-2</v>
      </c>
      <c r="H22" s="2" t="s">
        <v>152</v>
      </c>
      <c r="I22" s="13">
        <f>IF(H22="",0,VLOOKUP(H22,A$17:B$442,2))</f>
        <v>0.19402947000000001</v>
      </c>
      <c r="J22" s="7">
        <f t="shared" si="1"/>
        <v>1940.2947000000001</v>
      </c>
      <c r="K22" s="34">
        <f t="shared" si="2"/>
        <v>2.0905527139699523E-2</v>
      </c>
      <c r="S22" s="24" t="str">
        <f t="shared" si="3"/>
        <v>Outreach</v>
      </c>
      <c r="T22" s="25">
        <f t="shared" si="4"/>
        <v>2.0905527139699523E-2</v>
      </c>
      <c r="V22" s="26"/>
    </row>
    <row r="23" spans="1:22">
      <c r="A23" s="3" t="s">
        <v>26</v>
      </c>
      <c r="B23" s="3">
        <v>0.59456427999999995</v>
      </c>
      <c r="D23" s="4" t="s">
        <v>432</v>
      </c>
      <c r="E23" s="11"/>
      <c r="F23" s="20">
        <v>10000</v>
      </c>
      <c r="G23" s="32">
        <f t="shared" si="0"/>
        <v>4.8899755501222497E-2</v>
      </c>
      <c r="H23" s="2" t="s">
        <v>167</v>
      </c>
      <c r="I23" s="13">
        <f>IF(H23="",0,VLOOKUP(H23,A$17:B$442,2))</f>
        <v>0.50330655000000002</v>
      </c>
      <c r="J23" s="7">
        <f t="shared" si="1"/>
        <v>5033.0655000000006</v>
      </c>
      <c r="K23" s="34">
        <f t="shared" si="2"/>
        <v>5.4228302229622827E-2</v>
      </c>
      <c r="L23" s="14"/>
      <c r="S23" s="24" t="str">
        <f t="shared" si="3"/>
        <v>Office Equip &amp; Maintenance</v>
      </c>
      <c r="T23" s="25">
        <f t="shared" si="4"/>
        <v>5.4228302229622827E-2</v>
      </c>
      <c r="V23" s="26"/>
    </row>
    <row r="24" spans="1:22">
      <c r="A24" s="3" t="s">
        <v>389</v>
      </c>
      <c r="B24" s="3">
        <v>1.5657965</v>
      </c>
      <c r="D24" s="4" t="s">
        <v>428</v>
      </c>
      <c r="E24" s="11"/>
      <c r="F24" s="20">
        <v>5000</v>
      </c>
      <c r="G24" s="32">
        <f t="shared" si="0"/>
        <v>2.4449877750611249E-2</v>
      </c>
      <c r="H24" s="2" t="s">
        <v>291</v>
      </c>
      <c r="I24" s="13">
        <f>IF(H24="",0,VLOOKUP(H24,A$17:B$442,2))</f>
        <v>1.2354647999999999</v>
      </c>
      <c r="J24" s="7">
        <f t="shared" si="1"/>
        <v>6177.3239999999996</v>
      </c>
      <c r="K24" s="34">
        <f t="shared" si="2"/>
        <v>6.6557010402964661E-2</v>
      </c>
      <c r="S24" s="24" t="str">
        <f t="shared" si="3"/>
        <v>Utillities waste and water</v>
      </c>
      <c r="T24" s="25">
        <f t="shared" si="4"/>
        <v>6.6557010402964661E-2</v>
      </c>
      <c r="V24" s="26"/>
    </row>
    <row r="25" spans="1:22">
      <c r="A25" s="3" t="s">
        <v>194</v>
      </c>
      <c r="B25" s="3">
        <v>0.31809506999999998</v>
      </c>
      <c r="D25" s="4" t="s">
        <v>437</v>
      </c>
      <c r="E25" s="11"/>
      <c r="F25" s="20">
        <v>5000</v>
      </c>
      <c r="G25" s="32">
        <f t="shared" si="0"/>
        <v>2.4449877750611249E-2</v>
      </c>
      <c r="H25" s="2" t="s">
        <v>348</v>
      </c>
      <c r="I25" s="13">
        <f>IF(H25="",0,VLOOKUP(H25,A$17:B$442,2))</f>
        <v>0.16637499</v>
      </c>
      <c r="J25" s="7">
        <f t="shared" si="1"/>
        <v>831.87495000000001</v>
      </c>
      <c r="K25" s="34">
        <f t="shared" si="2"/>
        <v>8.9629602884866832E-3</v>
      </c>
      <c r="S25" s="24" t="str">
        <f t="shared" si="3"/>
        <v>Education</v>
      </c>
      <c r="T25" s="25">
        <f t="shared" si="4"/>
        <v>8.9629602884866832E-3</v>
      </c>
      <c r="V25" s="26"/>
    </row>
    <row r="26" spans="1:22">
      <c r="A26" s="3" t="s">
        <v>359</v>
      </c>
      <c r="B26" s="3">
        <v>0.34539118000000002</v>
      </c>
      <c r="D26" s="4" t="s">
        <v>427</v>
      </c>
      <c r="E26" s="11"/>
      <c r="F26" s="20">
        <v>6000</v>
      </c>
      <c r="G26" s="32">
        <f t="shared" si="0"/>
        <v>2.9339853300733496E-2</v>
      </c>
      <c r="H26" s="2" t="s">
        <v>128</v>
      </c>
      <c r="I26" s="13">
        <f>IF(H26="",0,VLOOKUP(H26,A$17:B$442,2))</f>
        <v>2.3521074999999998</v>
      </c>
      <c r="J26" s="7">
        <f t="shared" si="1"/>
        <v>14112.644999999999</v>
      </c>
      <c r="K26" s="34">
        <f t="shared" si="2"/>
        <v>0.15205539811062965</v>
      </c>
      <c r="S26" s="24" t="str">
        <f t="shared" si="3"/>
        <v>Utilities Gas</v>
      </c>
      <c r="T26" s="25">
        <f t="shared" si="4"/>
        <v>0.15205539811062965</v>
      </c>
      <c r="V26" s="26"/>
    </row>
    <row r="27" spans="1:22">
      <c r="A27" s="3" t="s">
        <v>204</v>
      </c>
      <c r="B27" s="3">
        <v>2.9959910999999999</v>
      </c>
      <c r="D27" s="4" t="s">
        <v>431</v>
      </c>
      <c r="E27" s="11"/>
      <c r="F27" s="20">
        <v>10000</v>
      </c>
      <c r="G27" s="32">
        <f t="shared" si="0"/>
        <v>4.8899755501222497E-2</v>
      </c>
      <c r="H27" s="2" t="s">
        <v>167</v>
      </c>
      <c r="I27" s="13">
        <f>IF(H27="",0,VLOOKUP(H27,A$17:B$442,2))</f>
        <v>0.50330655000000002</v>
      </c>
      <c r="J27" s="7">
        <f t="shared" si="1"/>
        <v>5033.0655000000006</v>
      </c>
      <c r="K27" s="34">
        <f t="shared" si="2"/>
        <v>5.4228302229622827E-2</v>
      </c>
      <c r="S27" s="24" t="str">
        <f t="shared" si="3"/>
        <v>Office Supplies</v>
      </c>
      <c r="T27" s="25">
        <f t="shared" si="4"/>
        <v>5.4228302229622827E-2</v>
      </c>
      <c r="V27" s="26"/>
    </row>
    <row r="28" spans="1:22">
      <c r="A28" s="3" t="s">
        <v>355</v>
      </c>
      <c r="B28" s="3">
        <v>2.6405458999999998</v>
      </c>
      <c r="D28" s="4" t="s">
        <v>433</v>
      </c>
      <c r="E28" s="11"/>
      <c r="F28" s="20">
        <v>4000</v>
      </c>
      <c r="G28" s="32">
        <f t="shared" si="0"/>
        <v>1.9559902200488997E-2</v>
      </c>
      <c r="H28" s="2" t="s">
        <v>361</v>
      </c>
      <c r="I28" s="13">
        <f>IF(H28="",0,VLOOKUP(H28,A$17:B$442,2))</f>
        <v>0.16880592</v>
      </c>
      <c r="J28" s="7">
        <f t="shared" si="1"/>
        <v>675.22367999999994</v>
      </c>
      <c r="K28" s="34">
        <f t="shared" si="2"/>
        <v>7.2751355593600213E-3</v>
      </c>
      <c r="S28" s="24" t="str">
        <f t="shared" si="3"/>
        <v>Telephone</v>
      </c>
      <c r="T28" s="25">
        <f t="shared" si="4"/>
        <v>7.2751355593600213E-3</v>
      </c>
      <c r="V28" s="26"/>
    </row>
    <row r="29" spans="1:22">
      <c r="A29" s="3" t="s">
        <v>29</v>
      </c>
      <c r="B29" s="3">
        <v>0.89145463999999996</v>
      </c>
      <c r="D29" s="4" t="s">
        <v>446</v>
      </c>
      <c r="E29" s="11"/>
      <c r="F29" s="20">
        <v>3000</v>
      </c>
      <c r="G29" s="32">
        <f t="shared" si="0"/>
        <v>1.4669926650366748E-2</v>
      </c>
      <c r="H29" s="2" t="s">
        <v>271</v>
      </c>
      <c r="I29" s="13">
        <f>IF(H29="",0,VLOOKUP(H29,A$17:B$442,2))</f>
        <v>0.19106565</v>
      </c>
      <c r="J29" s="7">
        <f t="shared" si="1"/>
        <v>573.19695000000002</v>
      </c>
      <c r="K29" s="34">
        <f t="shared" si="2"/>
        <v>6.1758579223135492E-3</v>
      </c>
      <c r="S29" s="24" t="str">
        <f t="shared" si="3"/>
        <v>Janitorial supplies</v>
      </c>
      <c r="T29" s="25">
        <f t="shared" si="4"/>
        <v>6.1758579223135492E-3</v>
      </c>
      <c r="V29" s="26"/>
    </row>
    <row r="30" spans="1:22">
      <c r="A30" s="3" t="s">
        <v>270</v>
      </c>
      <c r="B30" s="3">
        <v>0.81786882000000005</v>
      </c>
      <c r="D30" s="4" t="s">
        <v>448</v>
      </c>
      <c r="E30" s="11"/>
      <c r="F30" s="20">
        <v>10000</v>
      </c>
      <c r="G30" s="32">
        <f t="shared" si="0"/>
        <v>4.8899755501222497E-2</v>
      </c>
      <c r="H30" s="2" t="s">
        <v>333</v>
      </c>
      <c r="I30" s="13">
        <f>IF(H30="",0,VLOOKUP(H30,A$17:B$442,2))</f>
        <v>0.93794175999999996</v>
      </c>
      <c r="J30" s="7">
        <f t="shared" si="1"/>
        <v>9379.4175999999989</v>
      </c>
      <c r="K30" s="34">
        <f t="shared" si="2"/>
        <v>0.10105767396642136</v>
      </c>
      <c r="S30" s="24" t="str">
        <f t="shared" si="3"/>
        <v>Food purchases</v>
      </c>
      <c r="T30" s="25">
        <f t="shared" si="4"/>
        <v>0.10105767396642136</v>
      </c>
      <c r="V30" s="26"/>
    </row>
    <row r="31" spans="1:22">
      <c r="A31" s="3" t="s">
        <v>317</v>
      </c>
      <c r="B31" s="3">
        <v>2.4781681</v>
      </c>
      <c r="D31" s="4" t="s">
        <v>445</v>
      </c>
      <c r="E31" s="11"/>
      <c r="F31" s="20">
        <v>2000</v>
      </c>
      <c r="G31" s="32">
        <f t="shared" si="0"/>
        <v>9.7799511002444987E-3</v>
      </c>
      <c r="H31" s="2" t="s">
        <v>370</v>
      </c>
      <c r="I31" s="13">
        <f>IF(H31="",0,VLOOKUP(H31,A$17:B$442,2))</f>
        <v>2.3876895</v>
      </c>
      <c r="J31" s="7">
        <f t="shared" si="1"/>
        <v>4775.3789999999999</v>
      </c>
      <c r="K31" s="34">
        <f t="shared" si="2"/>
        <v>5.1451882689186941E-2</v>
      </c>
      <c r="S31" s="24" t="str">
        <f t="shared" si="3"/>
        <v>Parking</v>
      </c>
      <c r="T31" s="25">
        <f t="shared" si="4"/>
        <v>5.1451882689186941E-2</v>
      </c>
      <c r="V31" s="26"/>
    </row>
    <row r="32" spans="1:22">
      <c r="A32" s="3" t="s">
        <v>398</v>
      </c>
      <c r="B32" s="3">
        <v>1.0233245</v>
      </c>
      <c r="D32" s="4" t="s">
        <v>443</v>
      </c>
      <c r="E32" s="11"/>
      <c r="F32" s="20">
        <v>2000</v>
      </c>
      <c r="G32" s="32">
        <f t="shared" si="0"/>
        <v>9.7799511002444987E-3</v>
      </c>
      <c r="H32" s="2" t="s">
        <v>2</v>
      </c>
      <c r="I32" s="13">
        <f>IF(H32="",0,VLOOKUP(H32,A$17:B$442,2))</f>
        <v>2.1274818</v>
      </c>
      <c r="J32" s="7">
        <f t="shared" si="1"/>
        <v>4254.9636</v>
      </c>
      <c r="K32" s="34">
        <f t="shared" si="2"/>
        <v>4.5844714732372144E-2</v>
      </c>
      <c r="S32" s="24" t="str">
        <f t="shared" si="3"/>
        <v>Garbage disposal</v>
      </c>
      <c r="T32" s="25">
        <f t="shared" si="4"/>
        <v>4.5844714732372144E-2</v>
      </c>
      <c r="V32" s="26"/>
    </row>
    <row r="33" spans="1:22">
      <c r="A33" s="3" t="s">
        <v>354</v>
      </c>
      <c r="B33" s="3">
        <v>1.4030985</v>
      </c>
      <c r="D33" s="4" t="s">
        <v>439</v>
      </c>
      <c r="E33" s="11"/>
      <c r="F33" s="20">
        <v>2000</v>
      </c>
      <c r="G33" s="32">
        <f t="shared" si="0"/>
        <v>9.7799511002444987E-3</v>
      </c>
      <c r="H33" s="2" t="s">
        <v>20</v>
      </c>
      <c r="I33" s="13">
        <f>IF(H33="",0,VLOOKUP(H33,A$17:B$442,2))</f>
        <v>0.15600301</v>
      </c>
      <c r="J33" s="7">
        <f t="shared" si="1"/>
        <v>312.00601999999998</v>
      </c>
      <c r="K33" s="34">
        <f t="shared" si="2"/>
        <v>3.36168022252477E-3</v>
      </c>
      <c r="S33" s="24" t="str">
        <f t="shared" si="3"/>
        <v>Social action</v>
      </c>
      <c r="T33" s="25">
        <f t="shared" si="4"/>
        <v>3.36168022252477E-3</v>
      </c>
      <c r="V33" s="26"/>
    </row>
    <row r="34" spans="1:22">
      <c r="A34" s="3" t="s">
        <v>55</v>
      </c>
      <c r="B34" s="3">
        <v>0.32328656</v>
      </c>
      <c r="D34" s="4" t="s">
        <v>447</v>
      </c>
      <c r="E34" s="11"/>
      <c r="F34" s="20">
        <v>2000</v>
      </c>
      <c r="G34" s="32">
        <f t="shared" si="0"/>
        <v>9.7799511002444987E-3</v>
      </c>
      <c r="H34" s="2" t="s">
        <v>271</v>
      </c>
      <c r="I34" s="13">
        <f>IF(H34="",0,VLOOKUP(H34,A$17:B$442,2))</f>
        <v>0.19106565</v>
      </c>
      <c r="J34" s="7">
        <f t="shared" si="1"/>
        <v>382.13130000000001</v>
      </c>
      <c r="K34" s="34">
        <f t="shared" si="2"/>
        <v>4.1172386148756995E-3</v>
      </c>
      <c r="S34" s="24" t="str">
        <f t="shared" si="3"/>
        <v>Kitchen supplies</v>
      </c>
      <c r="T34" s="25">
        <f t="shared" si="4"/>
        <v>4.1172386148756995E-3</v>
      </c>
      <c r="V34" s="26"/>
    </row>
    <row r="35" spans="1:22">
      <c r="A35" s="3" t="s">
        <v>122</v>
      </c>
      <c r="B35" s="3">
        <v>0.56213433999999995</v>
      </c>
      <c r="D35" s="4" t="s">
        <v>436</v>
      </c>
      <c r="E35" s="11"/>
      <c r="F35" s="20">
        <v>1000</v>
      </c>
      <c r="G35" s="32">
        <f t="shared" si="0"/>
        <v>4.8899755501222494E-3</v>
      </c>
      <c r="H35" s="2" t="s">
        <v>271</v>
      </c>
      <c r="I35" s="13">
        <f>IF(H35="",0,VLOOKUP(H35,A$17:B$442,2))</f>
        <v>0.19106565</v>
      </c>
      <c r="J35" s="7">
        <f t="shared" si="1"/>
        <v>191.06565000000001</v>
      </c>
      <c r="K35" s="34">
        <f t="shared" si="2"/>
        <v>2.0586193074378497E-3</v>
      </c>
      <c r="S35" s="24" t="str">
        <f t="shared" si="3"/>
        <v>Grounds Maintenance</v>
      </c>
      <c r="T35" s="25">
        <f t="shared" si="4"/>
        <v>2.0586193074378497E-3</v>
      </c>
      <c r="U35" s="24"/>
      <c r="V35" s="26"/>
    </row>
    <row r="36" spans="1:22">
      <c r="A36" s="3" t="s">
        <v>172</v>
      </c>
      <c r="B36" s="3">
        <v>8.8506966000000006E-2</v>
      </c>
      <c r="D36" s="4" t="s">
        <v>435</v>
      </c>
      <c r="E36" s="11"/>
      <c r="F36" s="20">
        <v>1000</v>
      </c>
      <c r="G36" s="32">
        <f t="shared" si="0"/>
        <v>4.8899755501222494E-3</v>
      </c>
      <c r="H36" s="2" t="s">
        <v>315</v>
      </c>
      <c r="I36" s="13">
        <f>IF(H36="",0,VLOOKUP(H36,A$17:B$442,2))</f>
        <v>0.18114743</v>
      </c>
      <c r="J36" s="7">
        <f t="shared" si="1"/>
        <v>181.14742999999999</v>
      </c>
      <c r="K36" s="34">
        <f t="shared" si="2"/>
        <v>1.951756356470911E-3</v>
      </c>
      <c r="S36" s="24" t="str">
        <f t="shared" si="3"/>
        <v>Postage</v>
      </c>
      <c r="T36" s="25">
        <f t="shared" si="4"/>
        <v>1.951756356470911E-3</v>
      </c>
      <c r="U36" s="24"/>
      <c r="V36" s="26"/>
    </row>
    <row r="37" spans="1:22">
      <c r="A37" s="3" t="s">
        <v>148</v>
      </c>
      <c r="B37" s="3">
        <v>0.53836200000000001</v>
      </c>
      <c r="D37" s="4" t="s">
        <v>441</v>
      </c>
      <c r="E37" s="11"/>
      <c r="F37" s="20">
        <v>1000</v>
      </c>
      <c r="G37" s="32">
        <f t="shared" si="0"/>
        <v>4.8899755501222494E-3</v>
      </c>
      <c r="H37" s="2" t="s">
        <v>13</v>
      </c>
      <c r="I37" s="13">
        <f>IF(H37="",0,VLOOKUP(H37,A$17:B$442,2))</f>
        <v>8.5111410999999998E-2</v>
      </c>
      <c r="J37" s="7">
        <f t="shared" si="1"/>
        <v>85.111411000000004</v>
      </c>
      <c r="K37" s="34">
        <f t="shared" si="2"/>
        <v>9.1702508518866778E-4</v>
      </c>
      <c r="S37" s="24" t="str">
        <f t="shared" si="3"/>
        <v>Payroll/banking</v>
      </c>
      <c r="T37" s="25">
        <f t="shared" si="4"/>
        <v>9.1702508518866778E-4</v>
      </c>
      <c r="U37" s="24"/>
      <c r="V37" s="26"/>
    </row>
    <row r="38" spans="1:22">
      <c r="A38" s="3" t="s">
        <v>62</v>
      </c>
      <c r="B38" s="3">
        <v>0.86378838999999996</v>
      </c>
      <c r="D38" s="4" t="s">
        <v>444</v>
      </c>
      <c r="E38" s="11"/>
      <c r="F38" s="20">
        <v>500</v>
      </c>
      <c r="G38" s="32">
        <f t="shared" si="0"/>
        <v>2.4449877750611247E-3</v>
      </c>
      <c r="H38" s="2" t="s">
        <v>271</v>
      </c>
      <c r="I38" s="13">
        <f>IF(H38="",0,VLOOKUP(H38,A$17:B$442,2))</f>
        <v>0.19106565</v>
      </c>
      <c r="J38" s="7">
        <f t="shared" si="1"/>
        <v>95.532825000000003</v>
      </c>
      <c r="K38" s="34">
        <f t="shared" si="2"/>
        <v>1.0293096537189249E-3</v>
      </c>
      <c r="S38" s="24" t="str">
        <f t="shared" si="3"/>
        <v>Security</v>
      </c>
      <c r="T38" s="25">
        <f t="shared" si="4"/>
        <v>1.0293096537189249E-3</v>
      </c>
      <c r="U38" s="24"/>
      <c r="V38" s="26"/>
    </row>
    <row r="39" spans="1:22">
      <c r="A39" s="3" t="s">
        <v>251</v>
      </c>
      <c r="B39" s="3">
        <v>1.3702565</v>
      </c>
      <c r="D39" s="18"/>
      <c r="E39" s="15"/>
      <c r="F39" s="20">
        <v>0</v>
      </c>
      <c r="G39" s="32" t="str">
        <f t="shared" si="0"/>
        <v/>
      </c>
      <c r="H39" s="2"/>
      <c r="I39" s="13">
        <f>IF(H39="",0,VLOOKUP(H39,A$17:B$442,2))</f>
        <v>0</v>
      </c>
      <c r="J39" s="7">
        <f t="shared" si="1"/>
        <v>0</v>
      </c>
      <c r="K39" s="34" t="str">
        <f t="shared" si="2"/>
        <v/>
      </c>
      <c r="S39" s="24">
        <f t="shared" si="3"/>
        <v>0</v>
      </c>
      <c r="T39" s="25" t="str">
        <f t="shared" si="4"/>
        <v/>
      </c>
    </row>
    <row r="40" spans="1:22">
      <c r="A40" s="3" t="s">
        <v>198</v>
      </c>
      <c r="B40" s="3">
        <v>0.77945456999999996</v>
      </c>
      <c r="D40" s="18"/>
      <c r="E40" s="15"/>
      <c r="F40" s="20">
        <v>0</v>
      </c>
      <c r="G40" s="32" t="str">
        <f t="shared" si="0"/>
        <v/>
      </c>
      <c r="H40" s="2"/>
      <c r="I40" s="13">
        <f>IF(H40="",0,VLOOKUP(H40,A$17:B$442,2))</f>
        <v>0</v>
      </c>
      <c r="J40" s="7">
        <f t="shared" si="1"/>
        <v>0</v>
      </c>
      <c r="K40" s="34" t="str">
        <f t="shared" si="2"/>
        <v/>
      </c>
      <c r="S40" s="24">
        <f t="shared" si="3"/>
        <v>0</v>
      </c>
      <c r="T40" s="25" t="str">
        <f t="shared" si="4"/>
        <v/>
      </c>
    </row>
    <row r="41" spans="1:22">
      <c r="A41" s="3" t="s">
        <v>32</v>
      </c>
      <c r="B41" s="3">
        <v>0.60613976999999997</v>
      </c>
      <c r="D41" s="18"/>
      <c r="E41" s="15"/>
      <c r="F41" s="20">
        <v>0</v>
      </c>
      <c r="G41" s="32" t="str">
        <f t="shared" si="0"/>
        <v/>
      </c>
      <c r="H41" s="2"/>
      <c r="I41" s="13">
        <f>IF(H41="",0,VLOOKUP(H41,A$17:B$442,2))</f>
        <v>0</v>
      </c>
      <c r="J41" s="7">
        <f t="shared" si="1"/>
        <v>0</v>
      </c>
      <c r="K41" s="34" t="str">
        <f t="shared" si="2"/>
        <v/>
      </c>
      <c r="S41" s="24">
        <f t="shared" si="3"/>
        <v>0</v>
      </c>
      <c r="T41" s="25" t="str">
        <f t="shared" si="4"/>
        <v/>
      </c>
    </row>
    <row r="42" spans="1:22">
      <c r="A42" s="3" t="s">
        <v>183</v>
      </c>
      <c r="B42" s="3">
        <v>2.4906719000000002</v>
      </c>
      <c r="D42" s="18"/>
      <c r="E42" s="15"/>
      <c r="F42" s="20">
        <v>0</v>
      </c>
      <c r="G42" s="32" t="str">
        <f t="shared" si="0"/>
        <v/>
      </c>
      <c r="H42" s="2"/>
      <c r="I42" s="13">
        <f>IF(H42="",0,VLOOKUP(H42,A$17:B$442,2))</f>
        <v>0</v>
      </c>
      <c r="J42" s="7">
        <f t="shared" si="1"/>
        <v>0</v>
      </c>
      <c r="K42" s="34" t="str">
        <f t="shared" si="2"/>
        <v/>
      </c>
      <c r="S42" s="24">
        <f t="shared" si="3"/>
        <v>0</v>
      </c>
      <c r="T42" s="25" t="str">
        <f t="shared" si="4"/>
        <v/>
      </c>
    </row>
    <row r="43" spans="1:22">
      <c r="A43" s="3" t="s">
        <v>364</v>
      </c>
      <c r="B43" s="3">
        <v>1.6529590000000001</v>
      </c>
      <c r="D43" s="18"/>
      <c r="E43" s="15"/>
      <c r="F43" s="20">
        <v>0</v>
      </c>
      <c r="G43" s="32" t="str">
        <f t="shared" si="0"/>
        <v/>
      </c>
      <c r="H43" s="2"/>
      <c r="I43" s="13">
        <f>IF(H43="",0,VLOOKUP(H43,A$17:B$442,2))</f>
        <v>0</v>
      </c>
      <c r="J43" s="7">
        <f t="shared" si="1"/>
        <v>0</v>
      </c>
      <c r="K43" s="34" t="str">
        <f t="shared" si="2"/>
        <v/>
      </c>
      <c r="S43" s="24">
        <f t="shared" si="3"/>
        <v>0</v>
      </c>
      <c r="T43" s="25" t="str">
        <f t="shared" si="4"/>
        <v/>
      </c>
    </row>
    <row r="44" spans="1:22">
      <c r="A44" s="3" t="s">
        <v>218</v>
      </c>
      <c r="B44" s="3">
        <v>0.48213825999999999</v>
      </c>
      <c r="D44" s="18"/>
      <c r="E44" s="15"/>
      <c r="F44" s="20">
        <v>0</v>
      </c>
      <c r="G44" s="32" t="str">
        <f t="shared" si="0"/>
        <v/>
      </c>
      <c r="H44" s="2"/>
      <c r="I44" s="13">
        <f>IF(H44="",0,VLOOKUP(H44,A$17:B$442,2))</f>
        <v>0</v>
      </c>
      <c r="J44" s="7">
        <f t="shared" si="1"/>
        <v>0</v>
      </c>
      <c r="K44" s="34" t="str">
        <f t="shared" si="2"/>
        <v/>
      </c>
      <c r="S44" s="24">
        <f t="shared" si="3"/>
        <v>0</v>
      </c>
      <c r="T44" s="25" t="str">
        <f t="shared" si="4"/>
        <v/>
      </c>
    </row>
    <row r="45" spans="1:22">
      <c r="A45" s="3" t="s">
        <v>257</v>
      </c>
      <c r="B45" s="3">
        <v>0.31607751000000001</v>
      </c>
      <c r="D45" s="18"/>
      <c r="E45" s="15"/>
      <c r="F45" s="20">
        <v>0</v>
      </c>
      <c r="G45" s="32" t="str">
        <f t="shared" si="0"/>
        <v/>
      </c>
      <c r="H45" s="2"/>
      <c r="I45" s="13">
        <f>IF(H45="",0,VLOOKUP(H45,A$17:B$442,2))</f>
        <v>0</v>
      </c>
      <c r="J45" s="7">
        <f t="shared" si="1"/>
        <v>0</v>
      </c>
      <c r="K45" s="34" t="str">
        <f t="shared" si="2"/>
        <v/>
      </c>
      <c r="S45" s="24">
        <f t="shared" si="3"/>
        <v>0</v>
      </c>
      <c r="T45" s="25" t="str">
        <f t="shared" si="4"/>
        <v/>
      </c>
    </row>
    <row r="46" spans="1:22">
      <c r="A46" s="3" t="s">
        <v>38</v>
      </c>
      <c r="B46" s="3">
        <v>0.27573620999999998</v>
      </c>
      <c r="D46" s="18"/>
      <c r="E46" s="15"/>
      <c r="F46" s="20">
        <v>0</v>
      </c>
      <c r="G46" s="32" t="str">
        <f t="shared" si="0"/>
        <v/>
      </c>
      <c r="H46" s="2"/>
      <c r="I46" s="13">
        <f>IF(H46="",0,VLOOKUP(H46,A$17:B$442,2))</f>
        <v>0</v>
      </c>
      <c r="J46" s="7">
        <f t="shared" si="1"/>
        <v>0</v>
      </c>
      <c r="K46" s="34" t="str">
        <f t="shared" si="2"/>
        <v/>
      </c>
      <c r="S46" s="24">
        <f t="shared" si="3"/>
        <v>0</v>
      </c>
      <c r="T46" s="25" t="str">
        <f t="shared" si="4"/>
        <v/>
      </c>
    </row>
    <row r="47" spans="1:22">
      <c r="A47" s="3" t="s">
        <v>17</v>
      </c>
      <c r="B47" s="3">
        <v>2.7306689999999998</v>
      </c>
      <c r="D47" s="18"/>
      <c r="E47" s="15"/>
      <c r="F47" s="20">
        <v>0</v>
      </c>
      <c r="G47" s="32" t="str">
        <f t="shared" si="0"/>
        <v/>
      </c>
      <c r="H47" s="2"/>
      <c r="I47" s="13">
        <f>IF(H47="",0,VLOOKUP(H47,A$17:B$442,2))</f>
        <v>0</v>
      </c>
      <c r="J47" s="7">
        <f t="shared" si="1"/>
        <v>0</v>
      </c>
      <c r="K47" s="34" t="str">
        <f t="shared" si="2"/>
        <v/>
      </c>
      <c r="S47" s="24">
        <f t="shared" si="3"/>
        <v>0</v>
      </c>
      <c r="T47" s="25" t="str">
        <f t="shared" si="4"/>
        <v/>
      </c>
    </row>
    <row r="48" spans="1:22">
      <c r="A48" s="3" t="s">
        <v>178</v>
      </c>
      <c r="B48" s="3">
        <v>2.4747007999999999</v>
      </c>
      <c r="D48" s="18"/>
      <c r="E48" s="15"/>
      <c r="F48" s="20">
        <v>0</v>
      </c>
      <c r="G48" s="32" t="str">
        <f t="shared" si="0"/>
        <v/>
      </c>
      <c r="H48" s="2"/>
      <c r="I48" s="13">
        <f>IF(H48="",0,VLOOKUP(H48,A$17:B$442,2))</f>
        <v>0</v>
      </c>
      <c r="J48" s="7">
        <f t="shared" si="1"/>
        <v>0</v>
      </c>
      <c r="K48" s="34" t="str">
        <f t="shared" si="2"/>
        <v/>
      </c>
      <c r="S48" s="24">
        <f t="shared" si="3"/>
        <v>0</v>
      </c>
      <c r="T48" s="25" t="str">
        <f t="shared" si="4"/>
        <v/>
      </c>
    </row>
    <row r="49" spans="1:20">
      <c r="A49" s="3" t="s">
        <v>279</v>
      </c>
      <c r="B49" s="3">
        <v>0.83394148000000001</v>
      </c>
      <c r="D49" s="18"/>
      <c r="E49" s="15"/>
      <c r="F49" s="20">
        <v>0</v>
      </c>
      <c r="G49" s="32" t="str">
        <f t="shared" si="0"/>
        <v/>
      </c>
      <c r="H49" s="2"/>
      <c r="I49" s="13">
        <f>IF(H49="",0,VLOOKUP(H49,A$17:B$442,2))</f>
        <v>0</v>
      </c>
      <c r="J49" s="7">
        <f t="shared" si="1"/>
        <v>0</v>
      </c>
      <c r="K49" s="34" t="str">
        <f t="shared" si="2"/>
        <v/>
      </c>
      <c r="S49" s="24">
        <f t="shared" si="3"/>
        <v>0</v>
      </c>
      <c r="T49" s="25" t="str">
        <f t="shared" si="4"/>
        <v/>
      </c>
    </row>
    <row r="50" spans="1:20">
      <c r="A50" s="3" t="s">
        <v>22</v>
      </c>
      <c r="B50" s="3">
        <v>0.63919537999999998</v>
      </c>
      <c r="D50" s="18"/>
      <c r="E50" s="15"/>
      <c r="F50" s="20">
        <v>0</v>
      </c>
      <c r="G50" s="32" t="str">
        <f t="shared" si="0"/>
        <v/>
      </c>
      <c r="H50" s="2"/>
      <c r="I50" s="13">
        <f>IF(H50="",0,VLOOKUP(H50,A$17:B$442,2))</f>
        <v>0</v>
      </c>
      <c r="J50" s="7">
        <f t="shared" si="1"/>
        <v>0</v>
      </c>
      <c r="K50" s="34" t="str">
        <f t="shared" si="2"/>
        <v/>
      </c>
      <c r="S50" s="24">
        <f t="shared" si="3"/>
        <v>0</v>
      </c>
      <c r="T50" s="25" t="str">
        <f t="shared" si="4"/>
        <v/>
      </c>
    </row>
    <row r="51" spans="1:20">
      <c r="A51" s="3" t="s">
        <v>309</v>
      </c>
      <c r="B51" s="3">
        <v>0.13550269000000001</v>
      </c>
      <c r="D51" s="18"/>
      <c r="E51" s="15"/>
      <c r="F51" s="20">
        <v>0</v>
      </c>
      <c r="G51" s="32" t="str">
        <f t="shared" si="0"/>
        <v/>
      </c>
      <c r="H51" s="2"/>
      <c r="I51" s="13">
        <f>IF(H51="",0,VLOOKUP(H51,A$17:B$442,2))</f>
        <v>0</v>
      </c>
      <c r="J51" s="7">
        <f t="shared" si="1"/>
        <v>0</v>
      </c>
      <c r="K51" s="34" t="str">
        <f t="shared" si="2"/>
        <v/>
      </c>
      <c r="S51" s="24">
        <f t="shared" si="3"/>
        <v>0</v>
      </c>
      <c r="T51" s="25" t="str">
        <f t="shared" si="4"/>
        <v/>
      </c>
    </row>
    <row r="52" spans="1:20">
      <c r="A52" s="3" t="s">
        <v>238</v>
      </c>
      <c r="B52" s="3">
        <v>0.40210671999999997</v>
      </c>
      <c r="D52" s="18"/>
      <c r="E52" s="15"/>
      <c r="F52" s="20">
        <v>0</v>
      </c>
      <c r="G52" s="32" t="str">
        <f t="shared" si="0"/>
        <v/>
      </c>
      <c r="H52" s="2"/>
      <c r="I52" s="13">
        <f>IF(H52="",0,VLOOKUP(H52,A$17:B$442,2))</f>
        <v>0</v>
      </c>
      <c r="J52" s="7">
        <f t="shared" si="1"/>
        <v>0</v>
      </c>
      <c r="K52" s="34" t="str">
        <f t="shared" si="2"/>
        <v/>
      </c>
      <c r="S52" s="24">
        <f t="shared" si="3"/>
        <v>0</v>
      </c>
      <c r="T52" s="25" t="str">
        <f t="shared" si="4"/>
        <v/>
      </c>
    </row>
    <row r="53" spans="1:20">
      <c r="A53" s="3" t="s">
        <v>85</v>
      </c>
      <c r="B53" s="3">
        <v>1.5942810000000001</v>
      </c>
      <c r="D53" s="18"/>
      <c r="E53" s="15"/>
      <c r="F53" s="20">
        <v>0</v>
      </c>
      <c r="G53" s="32" t="str">
        <f t="shared" si="0"/>
        <v/>
      </c>
      <c r="H53" s="2"/>
      <c r="I53" s="13">
        <f>IF(H53="",0,VLOOKUP(H53,A$17:B$442,2))</f>
        <v>0</v>
      </c>
      <c r="J53" s="7">
        <f t="shared" si="1"/>
        <v>0</v>
      </c>
      <c r="K53" s="34" t="str">
        <f t="shared" si="2"/>
        <v/>
      </c>
      <c r="S53" s="24">
        <f t="shared" si="3"/>
        <v>0</v>
      </c>
      <c r="T53" s="25" t="str">
        <f t="shared" si="4"/>
        <v/>
      </c>
    </row>
    <row r="54" spans="1:20">
      <c r="A54" s="3" t="s">
        <v>357</v>
      </c>
      <c r="B54" s="3">
        <v>1.2377965</v>
      </c>
      <c r="D54" s="18"/>
      <c r="E54" s="15"/>
      <c r="F54" s="20">
        <v>0</v>
      </c>
      <c r="G54" s="32" t="str">
        <f t="shared" si="0"/>
        <v/>
      </c>
      <c r="H54" s="2"/>
      <c r="I54" s="13">
        <f>IF(H54="",0,VLOOKUP(H54,A$17:B$442,2))</f>
        <v>0</v>
      </c>
      <c r="J54" s="7">
        <f t="shared" si="1"/>
        <v>0</v>
      </c>
      <c r="K54" s="34" t="str">
        <f t="shared" si="2"/>
        <v/>
      </c>
      <c r="S54" s="24">
        <f t="shared" si="3"/>
        <v>0</v>
      </c>
      <c r="T54" s="25" t="str">
        <f t="shared" si="4"/>
        <v/>
      </c>
    </row>
    <row r="55" spans="1:20">
      <c r="A55" s="3" t="s">
        <v>80</v>
      </c>
      <c r="B55" s="3">
        <v>0.85020224</v>
      </c>
      <c r="D55" s="18"/>
      <c r="E55" s="15"/>
      <c r="F55" s="20">
        <v>0</v>
      </c>
      <c r="G55" s="32" t="str">
        <f t="shared" si="0"/>
        <v/>
      </c>
      <c r="H55" s="2"/>
      <c r="I55" s="13">
        <f>IF(H55="",0,VLOOKUP(H55,A$17:B$442,2))</f>
        <v>0</v>
      </c>
      <c r="J55" s="7">
        <f t="shared" si="1"/>
        <v>0</v>
      </c>
      <c r="K55" s="34" t="str">
        <f t="shared" si="2"/>
        <v/>
      </c>
      <c r="S55" s="24">
        <f t="shared" si="3"/>
        <v>0</v>
      </c>
      <c r="T55" s="25" t="str">
        <f t="shared" si="4"/>
        <v/>
      </c>
    </row>
    <row r="56" spans="1:20">
      <c r="A56" s="3" t="s">
        <v>126</v>
      </c>
      <c r="B56" s="3">
        <v>0.50244034000000004</v>
      </c>
      <c r="D56" s="18"/>
      <c r="E56" s="15"/>
      <c r="F56" s="20">
        <v>0</v>
      </c>
      <c r="G56" s="32" t="str">
        <f t="shared" si="0"/>
        <v/>
      </c>
      <c r="H56" s="2"/>
      <c r="I56" s="13">
        <f>IF(H56="",0,VLOOKUP(H56,A$17:B$442,2))</f>
        <v>0</v>
      </c>
      <c r="J56" s="7">
        <f t="shared" si="1"/>
        <v>0</v>
      </c>
      <c r="K56" s="34" t="str">
        <f t="shared" si="2"/>
        <v/>
      </c>
      <c r="S56" s="24">
        <f t="shared" si="3"/>
        <v>0</v>
      </c>
      <c r="T56" s="25" t="str">
        <f t="shared" si="4"/>
        <v/>
      </c>
    </row>
    <row r="57" spans="1:20">
      <c r="A57" s="3" t="s">
        <v>356</v>
      </c>
      <c r="B57" s="3">
        <v>0.38062078999999999</v>
      </c>
      <c r="D57" s="18"/>
      <c r="E57" s="15"/>
      <c r="F57" s="20">
        <v>0</v>
      </c>
      <c r="G57" s="32" t="str">
        <f t="shared" si="0"/>
        <v/>
      </c>
      <c r="H57" s="2"/>
      <c r="I57" s="13">
        <f>IF(H57="",0,VLOOKUP(H57,A$17:B$442,2))</f>
        <v>0</v>
      </c>
      <c r="J57" s="7">
        <f t="shared" si="1"/>
        <v>0</v>
      </c>
      <c r="K57" s="34" t="str">
        <f t="shared" si="2"/>
        <v/>
      </c>
      <c r="S57" s="24">
        <f t="shared" si="3"/>
        <v>0</v>
      </c>
      <c r="T57" s="25" t="str">
        <f t="shared" si="4"/>
        <v/>
      </c>
    </row>
    <row r="58" spans="1:20">
      <c r="A58" s="3" t="s">
        <v>330</v>
      </c>
      <c r="B58" s="3">
        <v>0.52756771999999996</v>
      </c>
      <c r="D58" s="18"/>
      <c r="E58" s="15"/>
      <c r="F58" s="20">
        <v>0</v>
      </c>
      <c r="G58" s="32" t="str">
        <f t="shared" si="0"/>
        <v/>
      </c>
      <c r="H58" s="2"/>
      <c r="I58" s="13">
        <f>IF(H58="",0,VLOOKUP(H58,A$17:B$442,2))</f>
        <v>0</v>
      </c>
      <c r="J58" s="7">
        <f t="shared" si="1"/>
        <v>0</v>
      </c>
      <c r="K58" s="34" t="str">
        <f t="shared" si="2"/>
        <v/>
      </c>
      <c r="S58" s="24">
        <f t="shared" si="3"/>
        <v>0</v>
      </c>
      <c r="T58" s="25" t="str">
        <f t="shared" si="4"/>
        <v/>
      </c>
    </row>
    <row r="59" spans="1:20">
      <c r="A59" s="3" t="s">
        <v>266</v>
      </c>
      <c r="B59" s="3">
        <v>0.10149489</v>
      </c>
      <c r="D59" s="18"/>
      <c r="E59" s="15"/>
      <c r="F59" s="20">
        <v>0</v>
      </c>
      <c r="G59" s="32" t="str">
        <f t="shared" si="0"/>
        <v/>
      </c>
      <c r="H59" s="2"/>
      <c r="I59" s="13">
        <f>IF(H59="",0,VLOOKUP(H59,A$17:B$442,2))</f>
        <v>0</v>
      </c>
      <c r="J59" s="7">
        <f t="shared" si="1"/>
        <v>0</v>
      </c>
      <c r="K59" s="34" t="str">
        <f t="shared" si="2"/>
        <v/>
      </c>
      <c r="S59" s="24">
        <f t="shared" si="3"/>
        <v>0</v>
      </c>
      <c r="T59" s="25" t="str">
        <f t="shared" si="4"/>
        <v/>
      </c>
    </row>
    <row r="60" spans="1:20">
      <c r="A60" s="3" t="s">
        <v>95</v>
      </c>
      <c r="B60" s="3">
        <v>0.24614420000000001</v>
      </c>
      <c r="D60" s="18"/>
      <c r="E60" s="15"/>
      <c r="F60" s="20">
        <v>0</v>
      </c>
      <c r="G60" s="32" t="str">
        <f t="shared" si="0"/>
        <v/>
      </c>
      <c r="H60" s="2"/>
      <c r="I60" s="13">
        <f>IF(H60="",0,VLOOKUP(H60,A$17:B$442,2))</f>
        <v>0</v>
      </c>
      <c r="J60" s="7">
        <f t="shared" si="1"/>
        <v>0</v>
      </c>
      <c r="K60" s="34" t="str">
        <f t="shared" si="2"/>
        <v/>
      </c>
      <c r="S60" s="24">
        <f t="shared" si="3"/>
        <v>0</v>
      </c>
      <c r="T60" s="25" t="str">
        <f t="shared" si="4"/>
        <v/>
      </c>
    </row>
    <row r="61" spans="1:20">
      <c r="A61" s="3" t="s">
        <v>332</v>
      </c>
      <c r="B61" s="3">
        <v>0.66220734000000003</v>
      </c>
      <c r="D61" s="18"/>
      <c r="E61" s="15"/>
      <c r="F61" s="20">
        <v>0</v>
      </c>
      <c r="G61" s="32" t="str">
        <f t="shared" si="0"/>
        <v/>
      </c>
      <c r="H61" s="2"/>
      <c r="I61" s="13">
        <f>IF(H61="",0,VLOOKUP(H61,A$17:B$442,2))</f>
        <v>0</v>
      </c>
      <c r="J61" s="7">
        <f t="shared" si="1"/>
        <v>0</v>
      </c>
      <c r="K61" s="34" t="str">
        <f t="shared" si="2"/>
        <v/>
      </c>
      <c r="S61" s="24">
        <f t="shared" si="3"/>
        <v>0</v>
      </c>
      <c r="T61" s="25" t="str">
        <f t="shared" si="4"/>
        <v/>
      </c>
    </row>
    <row r="62" spans="1:20">
      <c r="A62" s="3" t="s">
        <v>121</v>
      </c>
      <c r="B62" s="3">
        <v>0.46481992</v>
      </c>
      <c r="D62" s="19"/>
      <c r="E62" s="16"/>
      <c r="F62" s="20">
        <v>0</v>
      </c>
      <c r="G62" s="32" t="str">
        <f t="shared" si="0"/>
        <v/>
      </c>
      <c r="H62" s="2"/>
      <c r="I62" s="13">
        <f>IF(H62="",0,VLOOKUP(H62,A$17:B$442,2))</f>
        <v>0</v>
      </c>
      <c r="J62" s="7">
        <f t="shared" si="1"/>
        <v>0</v>
      </c>
      <c r="K62" s="34" t="str">
        <f t="shared" si="2"/>
        <v/>
      </c>
      <c r="S62" s="24">
        <f t="shared" si="3"/>
        <v>0</v>
      </c>
      <c r="T62" s="25" t="str">
        <f t="shared" si="4"/>
        <v/>
      </c>
    </row>
    <row r="63" spans="1:20">
      <c r="A63" s="3" t="s">
        <v>171</v>
      </c>
      <c r="B63" s="3">
        <v>2.2512731000000001</v>
      </c>
      <c r="D63" s="19"/>
      <c r="E63" s="16"/>
      <c r="F63" s="20">
        <v>0</v>
      </c>
      <c r="G63" s="32" t="str">
        <f t="shared" si="0"/>
        <v/>
      </c>
      <c r="H63" s="2"/>
      <c r="I63" s="13">
        <f>IF(H63="",0,VLOOKUP(H63,A$17:B$442,2))</f>
        <v>0</v>
      </c>
      <c r="J63" s="7">
        <f t="shared" si="1"/>
        <v>0</v>
      </c>
      <c r="K63" s="34" t="str">
        <f t="shared" si="2"/>
        <v/>
      </c>
      <c r="S63" s="24">
        <f t="shared" si="3"/>
        <v>0</v>
      </c>
      <c r="T63" s="25" t="str">
        <f t="shared" si="4"/>
        <v/>
      </c>
    </row>
    <row r="64" spans="1:20">
      <c r="A64" s="3" t="s">
        <v>367</v>
      </c>
      <c r="B64" s="3">
        <v>0.23441195000000001</v>
      </c>
      <c r="D64" s="19"/>
      <c r="E64" s="16"/>
      <c r="F64" s="20">
        <v>0</v>
      </c>
      <c r="G64" s="32" t="str">
        <f t="shared" si="0"/>
        <v/>
      </c>
      <c r="H64" s="2"/>
      <c r="I64" s="13">
        <f>IF(H64="",0,VLOOKUP(H64,A$17:B$442,2))</f>
        <v>0</v>
      </c>
      <c r="J64" s="7">
        <f t="shared" si="1"/>
        <v>0</v>
      </c>
      <c r="K64" s="34" t="str">
        <f t="shared" si="2"/>
        <v/>
      </c>
      <c r="S64" s="24">
        <f t="shared" si="3"/>
        <v>0</v>
      </c>
      <c r="T64" s="25" t="str">
        <f t="shared" si="4"/>
        <v/>
      </c>
    </row>
    <row r="65" spans="1:20">
      <c r="A65" s="3" t="s">
        <v>421</v>
      </c>
      <c r="B65" s="3">
        <v>0.62916176999999995</v>
      </c>
      <c r="D65" s="19"/>
      <c r="E65" s="16"/>
      <c r="F65" s="20">
        <v>0</v>
      </c>
      <c r="G65" s="32" t="str">
        <f t="shared" si="0"/>
        <v/>
      </c>
      <c r="H65" s="2"/>
      <c r="I65" s="13">
        <f>IF(H65="",0,VLOOKUP(H65,A$17:B$442,2))</f>
        <v>0</v>
      </c>
      <c r="J65" s="7">
        <f t="shared" si="1"/>
        <v>0</v>
      </c>
      <c r="K65" s="34" t="str">
        <f t="shared" si="2"/>
        <v/>
      </c>
      <c r="S65" s="24">
        <f t="shared" si="3"/>
        <v>0</v>
      </c>
      <c r="T65" s="25" t="str">
        <f t="shared" si="4"/>
        <v/>
      </c>
    </row>
    <row r="66" spans="1:20">
      <c r="A66" s="3" t="s">
        <v>363</v>
      </c>
      <c r="B66" s="3">
        <v>0.49028564000000002</v>
      </c>
      <c r="D66" s="19"/>
      <c r="E66" s="16"/>
      <c r="F66" s="20">
        <v>0</v>
      </c>
      <c r="G66" s="32" t="str">
        <f t="shared" si="0"/>
        <v/>
      </c>
      <c r="H66" s="2"/>
      <c r="I66" s="13">
        <f>IF(H66="",0,VLOOKUP(H66,A$17:B$442,2))</f>
        <v>0</v>
      </c>
      <c r="J66" s="7">
        <f t="shared" si="1"/>
        <v>0</v>
      </c>
      <c r="K66" s="34" t="str">
        <f t="shared" si="2"/>
        <v/>
      </c>
      <c r="S66" s="24">
        <f t="shared" si="3"/>
        <v>0</v>
      </c>
      <c r="T66" s="25" t="str">
        <f t="shared" si="4"/>
        <v/>
      </c>
    </row>
    <row r="67" spans="1:20">
      <c r="A67" s="3" t="s">
        <v>256</v>
      </c>
      <c r="B67" s="3">
        <v>0.17492410999999999</v>
      </c>
      <c r="D67" s="17"/>
      <c r="E67" s="17"/>
      <c r="F67" s="12"/>
      <c r="G67" s="32"/>
    </row>
    <row r="68" spans="1:20">
      <c r="A68" s="3" t="s">
        <v>193</v>
      </c>
      <c r="B68" s="3">
        <v>0.46221019000000002</v>
      </c>
      <c r="D68" s="17"/>
      <c r="E68" s="17"/>
      <c r="F68" s="12"/>
      <c r="G68" s="32"/>
    </row>
    <row r="69" spans="1:20">
      <c r="A69" s="3" t="s">
        <v>48</v>
      </c>
      <c r="B69" s="3">
        <v>0.64786233999999998</v>
      </c>
      <c r="D69" s="17"/>
      <c r="E69" s="17"/>
      <c r="F69" s="12"/>
      <c r="G69" s="32"/>
    </row>
    <row r="70" spans="1:20">
      <c r="A70" s="3" t="s">
        <v>113</v>
      </c>
      <c r="B70" s="3">
        <v>0.82442157000000005</v>
      </c>
      <c r="D70" s="17"/>
      <c r="E70" s="17"/>
      <c r="F70" s="12"/>
      <c r="G70" s="32"/>
    </row>
    <row r="71" spans="1:20">
      <c r="A71" s="3" t="s">
        <v>374</v>
      </c>
      <c r="B71" s="3">
        <v>0.80340787999999996</v>
      </c>
      <c r="D71" s="17"/>
      <c r="E71" s="17"/>
      <c r="F71" s="12"/>
      <c r="G71" s="32"/>
    </row>
    <row r="72" spans="1:20">
      <c r="A72" s="3" t="s">
        <v>120</v>
      </c>
      <c r="B72" s="3">
        <v>1.3194691999999999</v>
      </c>
      <c r="D72" s="17"/>
      <c r="E72" s="17"/>
      <c r="F72" s="12"/>
      <c r="G72" s="32"/>
    </row>
    <row r="73" spans="1:20">
      <c r="A73" s="3" t="s">
        <v>119</v>
      </c>
      <c r="B73" s="3">
        <v>0.2721655</v>
      </c>
      <c r="D73" s="17"/>
      <c r="E73" s="17"/>
      <c r="F73" s="12"/>
      <c r="G73" s="32"/>
    </row>
    <row r="74" spans="1:20">
      <c r="A74" s="3" t="s">
        <v>351</v>
      </c>
      <c r="B74" s="3">
        <v>1.0170296999999999</v>
      </c>
      <c r="D74" s="17"/>
      <c r="E74" s="17"/>
      <c r="F74" s="12"/>
      <c r="G74" s="32"/>
    </row>
    <row r="75" spans="1:20">
      <c r="A75" s="3" t="s">
        <v>337</v>
      </c>
      <c r="B75" s="3">
        <v>0.66922367000000005</v>
      </c>
      <c r="D75" s="17"/>
      <c r="E75" s="17"/>
      <c r="F75" s="12"/>
      <c r="G75" s="32"/>
    </row>
    <row r="76" spans="1:20">
      <c r="A76" s="3" t="s">
        <v>240</v>
      </c>
      <c r="B76" s="3">
        <v>0.14146943000000001</v>
      </c>
      <c r="D76" s="17"/>
      <c r="E76" s="17"/>
      <c r="F76" s="12"/>
      <c r="G76" s="32"/>
    </row>
    <row r="77" spans="1:20">
      <c r="A77" s="3" t="s">
        <v>390</v>
      </c>
      <c r="B77" s="3">
        <v>0.14622146999999999</v>
      </c>
      <c r="D77" s="17"/>
      <c r="E77" s="17"/>
      <c r="F77" s="12"/>
      <c r="G77" s="32"/>
    </row>
    <row r="78" spans="1:20">
      <c r="A78" s="3" t="s">
        <v>304</v>
      </c>
      <c r="B78" s="3">
        <v>0.38370114999999999</v>
      </c>
      <c r="D78" s="17"/>
      <c r="E78" s="17"/>
      <c r="F78" s="12"/>
      <c r="G78" s="32"/>
    </row>
    <row r="79" spans="1:20">
      <c r="A79" s="3" t="s">
        <v>184</v>
      </c>
      <c r="B79" s="3">
        <v>0.99554626000000002</v>
      </c>
      <c r="D79" s="17"/>
      <c r="E79" s="17"/>
      <c r="F79" s="12"/>
      <c r="G79" s="32"/>
    </row>
    <row r="80" spans="1:20">
      <c r="A80" s="3" t="s">
        <v>379</v>
      </c>
      <c r="B80" s="3">
        <v>5.1278825000000001</v>
      </c>
      <c r="D80" s="17"/>
      <c r="E80" s="17"/>
      <c r="F80" s="12"/>
      <c r="G80" s="32"/>
    </row>
    <row r="81" spans="1:7">
      <c r="A81" s="3" t="s">
        <v>303</v>
      </c>
      <c r="B81" s="3">
        <v>1.0115714</v>
      </c>
      <c r="D81" s="17"/>
      <c r="E81" s="17"/>
      <c r="F81" s="12"/>
      <c r="G81" s="32"/>
    </row>
    <row r="82" spans="1:7">
      <c r="A82" s="3" t="s">
        <v>413</v>
      </c>
      <c r="B82" s="3">
        <v>4.8743531999999998</v>
      </c>
      <c r="D82" s="17"/>
      <c r="E82" s="17"/>
      <c r="F82" s="12"/>
      <c r="G82" s="32"/>
    </row>
    <row r="83" spans="1:7">
      <c r="A83" s="3" t="s">
        <v>420</v>
      </c>
      <c r="B83" s="3">
        <v>9.7041678999999998</v>
      </c>
      <c r="D83" s="17"/>
      <c r="E83" s="17"/>
      <c r="F83" s="12"/>
      <c r="G83" s="32"/>
    </row>
    <row r="84" spans="1:7">
      <c r="A84" s="3" t="s">
        <v>287</v>
      </c>
      <c r="B84" s="3">
        <v>2.1442538</v>
      </c>
      <c r="D84" s="17"/>
      <c r="E84" s="17"/>
      <c r="F84" s="12"/>
      <c r="G84" s="32"/>
    </row>
    <row r="85" spans="1:7">
      <c r="A85" s="3" t="s">
        <v>403</v>
      </c>
      <c r="B85" s="3">
        <v>0.23878859999999999</v>
      </c>
      <c r="D85" s="17"/>
      <c r="E85" s="17"/>
      <c r="F85" s="12"/>
      <c r="G85" s="32"/>
    </row>
    <row r="86" spans="1:7">
      <c r="A86" s="3" t="s">
        <v>100</v>
      </c>
      <c r="B86" s="3">
        <v>1.0408743</v>
      </c>
      <c r="D86" s="17"/>
      <c r="E86" s="17"/>
      <c r="F86" s="12"/>
      <c r="G86" s="32"/>
    </row>
    <row r="87" spans="1:7">
      <c r="A87" s="3" t="s">
        <v>5</v>
      </c>
      <c r="B87" s="3">
        <v>0.28318407000000001</v>
      </c>
      <c r="D87" s="17"/>
      <c r="E87" s="17"/>
      <c r="F87" s="12"/>
      <c r="G87" s="32"/>
    </row>
    <row r="88" spans="1:7">
      <c r="A88" s="3" t="s">
        <v>245</v>
      </c>
      <c r="B88" s="3">
        <v>0.98768743000000003</v>
      </c>
      <c r="D88" s="17"/>
      <c r="E88" s="17"/>
      <c r="F88" s="12"/>
      <c r="G88" s="32"/>
    </row>
    <row r="89" spans="1:7">
      <c r="A89" s="3" t="s">
        <v>208</v>
      </c>
      <c r="B89" s="3">
        <v>4.6751883999999997</v>
      </c>
      <c r="D89" s="17"/>
      <c r="E89" s="17"/>
      <c r="F89" s="12"/>
      <c r="G89" s="32"/>
    </row>
    <row r="90" spans="1:7">
      <c r="A90" s="3" t="s">
        <v>155</v>
      </c>
      <c r="B90" s="3">
        <v>0.80621204000000002</v>
      </c>
      <c r="D90" s="17"/>
      <c r="E90" s="17"/>
      <c r="F90" s="12"/>
      <c r="G90" s="32"/>
    </row>
    <row r="91" spans="1:7">
      <c r="A91" s="3" t="s">
        <v>371</v>
      </c>
      <c r="B91" s="3">
        <v>1.0600693999999999</v>
      </c>
      <c r="D91" s="17"/>
      <c r="E91" s="17"/>
      <c r="F91" s="12"/>
      <c r="G91" s="32"/>
    </row>
    <row r="92" spans="1:7">
      <c r="A92" s="3" t="s">
        <v>396</v>
      </c>
      <c r="B92" s="3">
        <v>0.88649069000000003</v>
      </c>
      <c r="D92" s="17"/>
      <c r="E92" s="17"/>
      <c r="F92" s="12"/>
      <c r="G92" s="32"/>
    </row>
    <row r="93" spans="1:7">
      <c r="A93" s="3" t="s">
        <v>214</v>
      </c>
      <c r="B93" s="3">
        <v>0.20107232</v>
      </c>
      <c r="D93" s="17"/>
      <c r="E93" s="17"/>
      <c r="F93" s="12"/>
      <c r="G93" s="32"/>
    </row>
    <row r="94" spans="1:7">
      <c r="A94" s="3" t="s">
        <v>37</v>
      </c>
      <c r="B94" s="3">
        <v>0.17128172</v>
      </c>
      <c r="D94" s="17"/>
      <c r="E94" s="17"/>
      <c r="F94" s="12"/>
      <c r="G94" s="32"/>
    </row>
    <row r="95" spans="1:7">
      <c r="A95" s="3" t="s">
        <v>233</v>
      </c>
      <c r="B95" s="3">
        <v>0.65700955999999999</v>
      </c>
      <c r="D95" s="17"/>
      <c r="E95" s="17"/>
      <c r="F95" s="12"/>
      <c r="G95" s="32"/>
    </row>
    <row r="96" spans="1:7">
      <c r="A96" s="3" t="s">
        <v>412</v>
      </c>
      <c r="B96" s="3">
        <v>0.24903784000000001</v>
      </c>
      <c r="D96" s="17"/>
      <c r="E96" s="17"/>
      <c r="F96" s="12"/>
      <c r="G96" s="32"/>
    </row>
    <row r="97" spans="1:7">
      <c r="A97" s="3" t="s">
        <v>28</v>
      </c>
      <c r="B97" s="3">
        <v>0.27910633000000001</v>
      </c>
      <c r="D97" s="17"/>
      <c r="E97" s="17"/>
      <c r="F97" s="12"/>
      <c r="G97" s="32"/>
    </row>
    <row r="98" spans="1:7">
      <c r="A98" s="3" t="s">
        <v>229</v>
      </c>
      <c r="B98" s="3">
        <v>0.110653</v>
      </c>
      <c r="D98" s="17"/>
      <c r="E98" s="17"/>
      <c r="F98" s="12"/>
      <c r="G98" s="32"/>
    </row>
    <row r="99" spans="1:7">
      <c r="A99" s="3" t="s">
        <v>353</v>
      </c>
      <c r="B99" s="3">
        <v>0.30494209</v>
      </c>
      <c r="D99" s="17"/>
      <c r="E99" s="17"/>
      <c r="F99" s="12"/>
      <c r="G99" s="32"/>
    </row>
    <row r="100" spans="1:7">
      <c r="A100" s="3" t="s">
        <v>228</v>
      </c>
      <c r="B100" s="3">
        <v>1.5702391</v>
      </c>
      <c r="D100" s="17"/>
      <c r="E100" s="17"/>
      <c r="F100" s="12"/>
      <c r="G100" s="32"/>
    </row>
    <row r="101" spans="1:7">
      <c r="A101" s="3" t="s">
        <v>99</v>
      </c>
      <c r="B101" s="3">
        <v>0.82356861999999997</v>
      </c>
      <c r="D101" s="17"/>
      <c r="E101" s="17"/>
      <c r="F101" s="12"/>
      <c r="G101" s="32"/>
    </row>
    <row r="102" spans="1:7">
      <c r="A102" s="3" t="s">
        <v>12</v>
      </c>
      <c r="B102" s="3">
        <v>0.63183666999999999</v>
      </c>
      <c r="D102" s="17"/>
      <c r="E102" s="17"/>
      <c r="F102" s="12"/>
      <c r="G102" s="32"/>
    </row>
    <row r="103" spans="1:7">
      <c r="A103" s="3" t="s">
        <v>293</v>
      </c>
      <c r="B103" s="3">
        <v>0.90545713999999999</v>
      </c>
      <c r="D103" s="17"/>
      <c r="E103" s="17"/>
      <c r="F103" s="12"/>
      <c r="G103" s="32"/>
    </row>
    <row r="104" spans="1:7">
      <c r="A104" s="3" t="s">
        <v>378</v>
      </c>
      <c r="B104" s="3">
        <v>0.76624342000000001</v>
      </c>
      <c r="D104" s="17"/>
      <c r="E104" s="17"/>
      <c r="F104" s="12"/>
      <c r="G104" s="32"/>
    </row>
    <row r="105" spans="1:7">
      <c r="A105" s="3" t="s">
        <v>411</v>
      </c>
      <c r="B105" s="3">
        <v>1.0951032000000001</v>
      </c>
      <c r="D105" s="17"/>
      <c r="E105" s="17"/>
      <c r="F105" s="12"/>
      <c r="G105" s="32"/>
    </row>
    <row r="106" spans="1:7">
      <c r="A106" s="3" t="s">
        <v>76</v>
      </c>
      <c r="B106" s="3">
        <v>3.2240486000000002</v>
      </c>
      <c r="D106" s="17"/>
      <c r="E106" s="17"/>
      <c r="F106" s="12"/>
      <c r="G106" s="32"/>
    </row>
    <row r="107" spans="1:7">
      <c r="A107" s="3" t="s">
        <v>225</v>
      </c>
      <c r="B107" s="3">
        <v>0.31394763999999997</v>
      </c>
      <c r="D107" s="17"/>
      <c r="E107" s="17"/>
      <c r="F107" s="12"/>
      <c r="G107" s="32"/>
    </row>
    <row r="108" spans="1:7">
      <c r="A108" s="3" t="s">
        <v>90</v>
      </c>
      <c r="B108" s="3">
        <v>0.96808428000000002</v>
      </c>
      <c r="D108" s="17"/>
      <c r="E108" s="17"/>
      <c r="F108" s="12"/>
      <c r="G108" s="32"/>
    </row>
    <row r="109" spans="1:7">
      <c r="A109" s="3" t="s">
        <v>207</v>
      </c>
      <c r="B109" s="3">
        <v>0.66325122999999997</v>
      </c>
      <c r="D109" s="17"/>
      <c r="E109" s="17"/>
      <c r="F109" s="12"/>
      <c r="G109" s="32"/>
    </row>
    <row r="110" spans="1:7">
      <c r="A110" s="3" t="s">
        <v>388</v>
      </c>
      <c r="B110" s="3">
        <v>0.17671165</v>
      </c>
      <c r="D110" s="17"/>
      <c r="E110" s="17"/>
      <c r="F110" s="12"/>
      <c r="G110" s="32"/>
    </row>
    <row r="111" spans="1:7">
      <c r="A111" s="3" t="s">
        <v>423</v>
      </c>
      <c r="B111" s="3">
        <v>1.4837397999999999</v>
      </c>
      <c r="D111" s="17"/>
      <c r="E111" s="17"/>
      <c r="F111" s="12"/>
      <c r="G111" s="32"/>
    </row>
    <row r="112" spans="1:7">
      <c r="A112" s="3" t="s">
        <v>236</v>
      </c>
      <c r="B112" s="3">
        <v>0.38901366999999998</v>
      </c>
      <c r="D112" s="17"/>
      <c r="E112" s="17"/>
      <c r="F112" s="12"/>
      <c r="G112" s="32"/>
    </row>
    <row r="113" spans="1:7">
      <c r="A113" s="3" t="s">
        <v>272</v>
      </c>
      <c r="B113" s="3">
        <v>0.56536710000000001</v>
      </c>
      <c r="D113" s="17"/>
      <c r="E113" s="17"/>
      <c r="F113" s="12"/>
      <c r="G113" s="32"/>
    </row>
    <row r="114" spans="1:7">
      <c r="A114" s="3" t="s">
        <v>84</v>
      </c>
      <c r="B114" s="3">
        <v>0.64379118999999996</v>
      </c>
      <c r="D114" s="17"/>
      <c r="E114" s="17"/>
      <c r="F114" s="12"/>
      <c r="G114" s="32"/>
    </row>
    <row r="115" spans="1:7">
      <c r="A115" s="3" t="s">
        <v>395</v>
      </c>
      <c r="B115" s="3">
        <v>0.56577235000000003</v>
      </c>
      <c r="D115" s="17"/>
      <c r="E115" s="17"/>
      <c r="F115" s="12"/>
      <c r="G115" s="32"/>
    </row>
    <row r="116" spans="1:7">
      <c r="A116" s="3" t="s">
        <v>278</v>
      </c>
      <c r="B116" s="3">
        <v>3.4502842999999999</v>
      </c>
      <c r="D116" s="17"/>
      <c r="E116" s="17"/>
      <c r="F116" s="12"/>
      <c r="G116" s="32"/>
    </row>
    <row r="117" spans="1:7">
      <c r="A117" s="3" t="s">
        <v>50</v>
      </c>
      <c r="B117" s="3">
        <v>0.11233383</v>
      </c>
      <c r="D117" s="17"/>
      <c r="E117" s="17"/>
      <c r="F117" s="12"/>
      <c r="G117" s="32"/>
    </row>
    <row r="118" spans="1:7">
      <c r="A118" s="3" t="s">
        <v>340</v>
      </c>
      <c r="B118" s="3">
        <v>0.37743771999999998</v>
      </c>
      <c r="D118" s="17"/>
      <c r="E118" s="17"/>
      <c r="F118" s="12"/>
      <c r="G118" s="32"/>
    </row>
    <row r="119" spans="1:7">
      <c r="A119" s="3" t="s">
        <v>117</v>
      </c>
      <c r="B119" s="3">
        <v>0.53473501000000001</v>
      </c>
      <c r="D119" s="17"/>
      <c r="E119" s="17"/>
      <c r="F119" s="12"/>
      <c r="G119" s="32"/>
    </row>
    <row r="120" spans="1:7">
      <c r="A120" s="3" t="s">
        <v>190</v>
      </c>
      <c r="B120" s="3">
        <v>0.21598999999999999</v>
      </c>
      <c r="D120" s="17"/>
      <c r="E120" s="17"/>
      <c r="F120" s="12"/>
      <c r="G120" s="32"/>
    </row>
    <row r="121" spans="1:7">
      <c r="A121" s="3" t="s">
        <v>42</v>
      </c>
      <c r="B121" s="3">
        <v>0.1926264</v>
      </c>
      <c r="D121" s="17"/>
      <c r="E121" s="17"/>
      <c r="F121" s="12"/>
      <c r="G121" s="32"/>
    </row>
    <row r="122" spans="1:7">
      <c r="A122" s="3" t="s">
        <v>52</v>
      </c>
      <c r="B122" s="3">
        <v>0.38047566999999999</v>
      </c>
      <c r="D122" s="17"/>
      <c r="E122" s="17"/>
      <c r="F122" s="12"/>
      <c r="G122" s="32"/>
    </row>
    <row r="123" spans="1:7">
      <c r="A123" s="3" t="s">
        <v>81</v>
      </c>
      <c r="B123" s="3">
        <v>1.3070078999999999</v>
      </c>
      <c r="D123" s="17"/>
      <c r="E123" s="17"/>
      <c r="F123" s="12"/>
      <c r="G123" s="32"/>
    </row>
    <row r="124" spans="1:7">
      <c r="A124" s="3" t="s">
        <v>98</v>
      </c>
      <c r="B124" s="3">
        <v>0.50666045000000004</v>
      </c>
      <c r="D124" s="17"/>
      <c r="E124" s="17"/>
      <c r="F124" s="12"/>
      <c r="G124" s="32"/>
    </row>
    <row r="125" spans="1:7">
      <c r="A125" s="3" t="s">
        <v>49</v>
      </c>
      <c r="B125" s="3">
        <v>0.71524993999999997</v>
      </c>
      <c r="D125" s="17"/>
      <c r="E125" s="17"/>
      <c r="F125" s="12"/>
      <c r="G125" s="32"/>
    </row>
    <row r="126" spans="1:7">
      <c r="A126" s="3" t="s">
        <v>382</v>
      </c>
      <c r="B126" s="3">
        <v>0.24072537999999999</v>
      </c>
      <c r="D126" s="17"/>
      <c r="E126" s="17"/>
      <c r="F126" s="12"/>
      <c r="G126" s="32"/>
    </row>
    <row r="127" spans="1:7">
      <c r="A127" s="3" t="s">
        <v>350</v>
      </c>
      <c r="B127" s="3">
        <v>1.814727</v>
      </c>
      <c r="D127" s="17"/>
      <c r="E127" s="17"/>
      <c r="F127" s="12"/>
      <c r="G127" s="32"/>
    </row>
    <row r="128" spans="1:7">
      <c r="A128" s="3" t="s">
        <v>334</v>
      </c>
      <c r="B128" s="3">
        <v>0.40788625000000001</v>
      </c>
      <c r="D128" s="17"/>
      <c r="E128" s="17"/>
      <c r="F128" s="12"/>
      <c r="G128" s="32"/>
    </row>
    <row r="129" spans="1:7">
      <c r="A129" s="3" t="s">
        <v>464</v>
      </c>
      <c r="B129" s="3">
        <v>6.3628635999999998</v>
      </c>
      <c r="D129" s="17"/>
      <c r="E129" s="17"/>
      <c r="F129" s="12"/>
      <c r="G129" s="32"/>
    </row>
    <row r="130" spans="1:7">
      <c r="A130" s="3" t="s">
        <v>465</v>
      </c>
      <c r="B130" s="3">
        <v>0.36286360000000001</v>
      </c>
      <c r="D130" s="17"/>
      <c r="E130" s="17"/>
      <c r="F130" s="12"/>
      <c r="G130" s="32"/>
    </row>
    <row r="131" spans="1:7">
      <c r="A131" s="3" t="s">
        <v>466</v>
      </c>
      <c r="B131" s="3">
        <v>0.63628636000000005</v>
      </c>
      <c r="D131" s="17"/>
      <c r="E131" s="17"/>
      <c r="F131" s="12"/>
      <c r="G131" s="32"/>
    </row>
    <row r="132" spans="1:7">
      <c r="A132" s="3" t="s">
        <v>112</v>
      </c>
      <c r="B132" s="3">
        <v>0.24035237000000001</v>
      </c>
      <c r="D132" s="17"/>
      <c r="E132" s="17"/>
      <c r="F132" s="12"/>
      <c r="G132" s="32"/>
    </row>
    <row r="133" spans="1:7">
      <c r="A133" s="3" t="s">
        <v>133</v>
      </c>
      <c r="B133" s="3">
        <v>0.31512664000000001</v>
      </c>
      <c r="D133" s="17"/>
      <c r="E133" s="17"/>
      <c r="F133" s="12"/>
      <c r="G133" s="32"/>
    </row>
    <row r="134" spans="1:7">
      <c r="A134" s="3" t="s">
        <v>185</v>
      </c>
      <c r="B134" s="3">
        <v>0.58642117999999999</v>
      </c>
      <c r="D134" s="17"/>
      <c r="E134" s="17"/>
      <c r="F134" s="12"/>
      <c r="G134" s="32"/>
    </row>
    <row r="135" spans="1:7">
      <c r="A135" s="3" t="s">
        <v>91</v>
      </c>
      <c r="B135" s="3">
        <v>0.15119041</v>
      </c>
      <c r="D135" s="17"/>
      <c r="E135" s="17"/>
      <c r="F135" s="12"/>
      <c r="G135" s="32"/>
    </row>
    <row r="136" spans="1:7">
      <c r="A136" s="3" t="s">
        <v>51</v>
      </c>
      <c r="B136" s="3">
        <v>0.5063822</v>
      </c>
      <c r="D136" s="17"/>
      <c r="E136" s="17"/>
      <c r="F136" s="12"/>
      <c r="G136" s="32"/>
    </row>
    <row r="137" spans="1:7">
      <c r="A137" s="3" t="s">
        <v>247</v>
      </c>
      <c r="B137" s="3">
        <v>0.24006525000000001</v>
      </c>
      <c r="D137" s="17"/>
      <c r="E137" s="17"/>
      <c r="F137" s="12"/>
      <c r="G137" s="32"/>
    </row>
    <row r="138" spans="1:7">
      <c r="A138" s="3" t="s">
        <v>422</v>
      </c>
      <c r="B138" s="3">
        <v>0.48119189000000001</v>
      </c>
      <c r="D138" s="17"/>
      <c r="E138" s="17"/>
      <c r="F138" s="12"/>
      <c r="G138" s="32"/>
    </row>
    <row r="139" spans="1:7">
      <c r="A139" s="3" t="s">
        <v>116</v>
      </c>
      <c r="B139" s="3">
        <v>0.32121205000000003</v>
      </c>
      <c r="D139" s="17"/>
      <c r="E139" s="17"/>
      <c r="F139" s="12"/>
      <c r="G139" s="32"/>
    </row>
    <row r="140" spans="1:7">
      <c r="A140" s="3" t="s">
        <v>307</v>
      </c>
      <c r="B140" s="3">
        <v>6.2074981000000001E-2</v>
      </c>
      <c r="D140" s="17"/>
      <c r="E140" s="17"/>
      <c r="F140" s="12"/>
      <c r="G140" s="32"/>
    </row>
    <row r="141" spans="1:7">
      <c r="A141" s="3" t="s">
        <v>131</v>
      </c>
      <c r="B141" s="3">
        <v>0.48411992999999998</v>
      </c>
      <c r="D141" s="17"/>
      <c r="E141" s="17"/>
      <c r="F141" s="12"/>
      <c r="G141" s="32"/>
    </row>
    <row r="142" spans="1:7">
      <c r="A142" s="3" t="s">
        <v>259</v>
      </c>
      <c r="B142" s="3">
        <v>0.11586095</v>
      </c>
      <c r="D142" s="17"/>
      <c r="E142" s="17"/>
      <c r="F142" s="12"/>
      <c r="G142" s="32"/>
    </row>
    <row r="143" spans="1:7">
      <c r="A143" s="3" t="s">
        <v>180</v>
      </c>
      <c r="B143" s="3">
        <v>0.88701721</v>
      </c>
      <c r="D143" s="17"/>
      <c r="E143" s="17"/>
      <c r="F143" s="12"/>
      <c r="G143" s="32"/>
    </row>
    <row r="144" spans="1:7">
      <c r="A144" s="3" t="s">
        <v>71</v>
      </c>
      <c r="B144" s="3">
        <v>0.90486173000000003</v>
      </c>
      <c r="D144" s="17"/>
      <c r="E144" s="17"/>
      <c r="F144" s="12"/>
      <c r="G144" s="32"/>
    </row>
    <row r="145" spans="1:7">
      <c r="A145" s="3" t="s">
        <v>271</v>
      </c>
      <c r="B145" s="3">
        <v>0.19106565</v>
      </c>
      <c r="D145" s="17"/>
      <c r="E145" s="17"/>
      <c r="F145" s="12"/>
      <c r="G145" s="32"/>
    </row>
    <row r="146" spans="1:7">
      <c r="A146" s="3" t="s">
        <v>280</v>
      </c>
      <c r="B146" s="3">
        <v>0.61043064999999996</v>
      </c>
      <c r="D146" s="17"/>
      <c r="E146" s="17"/>
      <c r="F146" s="12"/>
      <c r="G146" s="32"/>
    </row>
    <row r="147" spans="1:7">
      <c r="A147" s="3" t="s">
        <v>69</v>
      </c>
      <c r="B147" s="3">
        <v>1.5892792</v>
      </c>
      <c r="D147" s="17"/>
      <c r="E147" s="17"/>
      <c r="F147" s="12"/>
      <c r="G147" s="32"/>
    </row>
    <row r="148" spans="1:7">
      <c r="A148" s="3" t="s">
        <v>341</v>
      </c>
      <c r="B148" s="3">
        <v>1.0013945</v>
      </c>
      <c r="D148" s="17"/>
      <c r="E148" s="17"/>
      <c r="F148" s="12"/>
      <c r="G148" s="32"/>
    </row>
    <row r="149" spans="1:7">
      <c r="A149" s="3" t="s">
        <v>385</v>
      </c>
      <c r="B149" s="3">
        <v>3.6473835000000001</v>
      </c>
      <c r="D149" s="17"/>
      <c r="E149" s="17"/>
      <c r="F149" s="12"/>
      <c r="G149" s="32"/>
    </row>
    <row r="150" spans="1:7">
      <c r="A150" s="3" t="s">
        <v>255</v>
      </c>
      <c r="B150" s="3">
        <v>1.3614170999999999</v>
      </c>
      <c r="D150" s="17"/>
      <c r="E150" s="17"/>
      <c r="F150" s="12"/>
      <c r="G150" s="32"/>
    </row>
    <row r="151" spans="1:7">
      <c r="A151" s="3" t="s">
        <v>358</v>
      </c>
      <c r="B151" s="3">
        <v>0.66850029</v>
      </c>
      <c r="D151" s="17"/>
      <c r="E151" s="17"/>
      <c r="F151" s="12"/>
      <c r="G151" s="32"/>
    </row>
    <row r="152" spans="1:7">
      <c r="A152" s="3" t="s">
        <v>182</v>
      </c>
      <c r="B152" s="3">
        <v>0.37965675999999998</v>
      </c>
      <c r="D152" s="17"/>
      <c r="E152" s="17"/>
      <c r="F152" s="12"/>
      <c r="G152" s="32"/>
    </row>
    <row r="153" spans="1:7">
      <c r="A153" s="3" t="s">
        <v>329</v>
      </c>
      <c r="B153" s="3">
        <v>1.6823865</v>
      </c>
      <c r="D153" s="17"/>
      <c r="E153" s="17"/>
      <c r="F153" s="12"/>
      <c r="G153" s="32"/>
    </row>
    <row r="154" spans="1:7">
      <c r="A154" s="3" t="s">
        <v>108</v>
      </c>
      <c r="B154" s="3">
        <v>0.37523791000000001</v>
      </c>
      <c r="D154" s="17"/>
      <c r="E154" s="17"/>
      <c r="F154" s="12"/>
      <c r="G154" s="32"/>
    </row>
    <row r="155" spans="1:7">
      <c r="A155" s="3" t="s">
        <v>153</v>
      </c>
      <c r="B155" s="3">
        <v>2.0445814000000002</v>
      </c>
      <c r="D155" s="17"/>
      <c r="E155" s="17"/>
      <c r="F155" s="12"/>
      <c r="G155" s="32"/>
    </row>
    <row r="156" spans="1:7">
      <c r="A156" s="3" t="s">
        <v>246</v>
      </c>
      <c r="B156" s="3">
        <v>1.9094563</v>
      </c>
      <c r="D156" s="17"/>
      <c r="E156" s="17"/>
      <c r="F156" s="12"/>
      <c r="G156" s="32"/>
    </row>
    <row r="157" spans="1:7">
      <c r="A157" s="3" t="s">
        <v>232</v>
      </c>
      <c r="B157" s="3">
        <v>0.59388995</v>
      </c>
      <c r="D157" s="17"/>
      <c r="E157" s="17"/>
      <c r="F157" s="12"/>
      <c r="G157" s="32"/>
    </row>
    <row r="158" spans="1:7">
      <c r="A158" s="3" t="s">
        <v>215</v>
      </c>
      <c r="B158" s="3">
        <v>0.43807968000000003</v>
      </c>
      <c r="D158" s="17"/>
      <c r="E158" s="17"/>
      <c r="F158" s="12"/>
      <c r="G158" s="32"/>
    </row>
    <row r="159" spans="1:7">
      <c r="A159" s="3" t="s">
        <v>93</v>
      </c>
      <c r="B159" s="3">
        <v>0.64006465000000001</v>
      </c>
      <c r="D159" s="17"/>
      <c r="E159" s="17"/>
      <c r="F159" s="12"/>
      <c r="G159" s="32"/>
    </row>
    <row r="160" spans="1:7">
      <c r="A160" s="3" t="s">
        <v>342</v>
      </c>
      <c r="B160" s="3">
        <v>0.98403461000000003</v>
      </c>
      <c r="D160" s="17"/>
      <c r="E160" s="17"/>
      <c r="F160" s="12"/>
      <c r="G160" s="32"/>
    </row>
    <row r="161" spans="1:7">
      <c r="A161" s="3" t="s">
        <v>175</v>
      </c>
      <c r="B161" s="3">
        <v>1.2351733</v>
      </c>
      <c r="D161" s="17"/>
      <c r="E161" s="17"/>
      <c r="F161" s="12"/>
      <c r="G161" s="32"/>
    </row>
    <row r="162" spans="1:7">
      <c r="A162" s="3" t="s">
        <v>105</v>
      </c>
      <c r="B162" s="3">
        <v>0.94490419999999997</v>
      </c>
      <c r="D162" s="17"/>
      <c r="E162" s="17"/>
      <c r="F162" s="12"/>
      <c r="G162" s="32"/>
    </row>
    <row r="163" spans="1:7">
      <c r="A163" s="3" t="s">
        <v>331</v>
      </c>
      <c r="B163" s="3">
        <v>1.3216038999999999</v>
      </c>
      <c r="D163" s="17"/>
      <c r="E163" s="17"/>
      <c r="F163" s="12"/>
      <c r="G163" s="32"/>
    </row>
    <row r="164" spans="1:7">
      <c r="A164" s="3" t="s">
        <v>296</v>
      </c>
      <c r="B164" s="3">
        <v>0.10644103000000001</v>
      </c>
      <c r="D164" s="17"/>
      <c r="E164" s="17"/>
      <c r="F164" s="12"/>
      <c r="G164" s="32"/>
    </row>
    <row r="165" spans="1:7">
      <c r="A165" s="3" t="s">
        <v>141</v>
      </c>
      <c r="B165" s="3">
        <v>0.62589273000000001</v>
      </c>
      <c r="D165" s="17"/>
      <c r="E165" s="17"/>
      <c r="F165" s="12"/>
      <c r="G165" s="32"/>
    </row>
    <row r="166" spans="1:7">
      <c r="A166" s="3" t="s">
        <v>250</v>
      </c>
      <c r="B166" s="3">
        <v>0.20190590999999999</v>
      </c>
      <c r="D166" s="17"/>
      <c r="E166" s="17"/>
      <c r="F166" s="12"/>
      <c r="G166" s="32"/>
    </row>
    <row r="167" spans="1:7">
      <c r="A167" s="3" t="s">
        <v>384</v>
      </c>
      <c r="B167" s="3">
        <v>0.41899428</v>
      </c>
      <c r="D167" s="17"/>
      <c r="E167" s="17"/>
      <c r="F167" s="12"/>
      <c r="G167" s="32"/>
    </row>
    <row r="168" spans="1:7">
      <c r="A168" s="3" t="s">
        <v>308</v>
      </c>
      <c r="B168" s="3">
        <v>0.41899428</v>
      </c>
      <c r="D168" s="17"/>
      <c r="E168" s="17"/>
      <c r="F168" s="12"/>
      <c r="G168" s="32"/>
    </row>
    <row r="169" spans="1:7">
      <c r="A169" s="3" t="s">
        <v>262</v>
      </c>
      <c r="B169" s="3">
        <v>0.23128204999999999</v>
      </c>
      <c r="D169" s="17"/>
      <c r="E169" s="17"/>
      <c r="F169" s="12"/>
      <c r="G169" s="32"/>
    </row>
    <row r="170" spans="1:7">
      <c r="A170" s="3" t="s">
        <v>58</v>
      </c>
      <c r="B170" s="3">
        <v>7.4947006999999996E-2</v>
      </c>
      <c r="D170" s="17"/>
      <c r="E170" s="17"/>
      <c r="F170" s="12"/>
      <c r="G170" s="32"/>
    </row>
    <row r="171" spans="1:7">
      <c r="A171" s="3" t="s">
        <v>227</v>
      </c>
      <c r="B171" s="3">
        <v>1.3787783</v>
      </c>
      <c r="D171" s="17"/>
      <c r="E171" s="17"/>
      <c r="F171" s="12"/>
      <c r="G171" s="32"/>
    </row>
    <row r="172" spans="1:7">
      <c r="A172" s="3" t="s">
        <v>25</v>
      </c>
      <c r="B172" s="3">
        <v>0.74664016</v>
      </c>
      <c r="D172" s="17"/>
      <c r="E172" s="17"/>
      <c r="F172" s="12"/>
      <c r="G172" s="32"/>
    </row>
    <row r="173" spans="1:7">
      <c r="A173" s="3" t="s">
        <v>188</v>
      </c>
      <c r="B173" s="3">
        <v>1.1669257</v>
      </c>
      <c r="D173" s="17"/>
      <c r="E173" s="17"/>
      <c r="F173" s="12"/>
      <c r="G173" s="32"/>
    </row>
    <row r="174" spans="1:7">
      <c r="A174" s="3" t="s">
        <v>383</v>
      </c>
      <c r="B174" s="3">
        <v>4.0032991999999998</v>
      </c>
      <c r="D174" s="17"/>
      <c r="E174" s="17"/>
      <c r="F174" s="12"/>
      <c r="G174" s="32"/>
    </row>
    <row r="175" spans="1:7">
      <c r="A175" s="3" t="s">
        <v>277</v>
      </c>
      <c r="B175" s="3">
        <v>0.17543555</v>
      </c>
      <c r="D175" s="17"/>
      <c r="E175" s="17"/>
      <c r="F175" s="12"/>
      <c r="G175" s="32"/>
    </row>
    <row r="176" spans="1:7">
      <c r="A176" s="3" t="s">
        <v>31</v>
      </c>
      <c r="B176" s="3">
        <v>1.1708441999999999</v>
      </c>
      <c r="D176" s="17"/>
      <c r="E176" s="17"/>
      <c r="F176" s="12"/>
      <c r="G176" s="32"/>
    </row>
    <row r="177" spans="1:7">
      <c r="A177" s="3" t="s">
        <v>65</v>
      </c>
      <c r="B177" s="3">
        <v>1.0949055999999999</v>
      </c>
      <c r="D177" s="17"/>
      <c r="E177" s="17"/>
      <c r="F177" s="12"/>
      <c r="G177" s="32"/>
    </row>
    <row r="178" spans="1:7">
      <c r="A178" s="3" t="s">
        <v>77</v>
      </c>
      <c r="B178" s="3">
        <v>0.25755120999999997</v>
      </c>
      <c r="D178" s="17"/>
      <c r="E178" s="17"/>
      <c r="F178" s="12"/>
      <c r="G178" s="32"/>
    </row>
    <row r="179" spans="1:7">
      <c r="A179" s="3" t="s">
        <v>376</v>
      </c>
      <c r="B179" s="3">
        <v>0.72339461000000005</v>
      </c>
      <c r="D179" s="17"/>
      <c r="E179" s="17"/>
      <c r="F179" s="12"/>
      <c r="G179" s="32"/>
    </row>
    <row r="180" spans="1:7">
      <c r="A180" s="3" t="s">
        <v>206</v>
      </c>
      <c r="B180" s="3">
        <v>0.60416252999999998</v>
      </c>
      <c r="D180" s="17"/>
      <c r="E180" s="17"/>
      <c r="F180" s="12"/>
      <c r="G180" s="32"/>
    </row>
    <row r="181" spans="1:7">
      <c r="A181" s="3" t="s">
        <v>322</v>
      </c>
      <c r="B181" s="3">
        <v>0.61291103000000002</v>
      </c>
      <c r="D181" s="17"/>
      <c r="E181" s="17"/>
      <c r="F181" s="12"/>
      <c r="G181" s="32"/>
    </row>
    <row r="182" spans="1:7">
      <c r="A182" s="3" t="s">
        <v>187</v>
      </c>
      <c r="B182" s="3">
        <v>0.65679390000000004</v>
      </c>
      <c r="D182" s="17"/>
      <c r="E182" s="17"/>
      <c r="F182" s="12"/>
      <c r="G182" s="32"/>
    </row>
    <row r="183" spans="1:7">
      <c r="A183" s="3" t="s">
        <v>140</v>
      </c>
      <c r="B183" s="3">
        <v>0.19528986000000001</v>
      </c>
      <c r="D183" s="17"/>
      <c r="E183" s="17"/>
      <c r="F183" s="12"/>
      <c r="G183" s="32"/>
    </row>
    <row r="184" spans="1:7">
      <c r="A184" s="3" t="s">
        <v>368</v>
      </c>
      <c r="B184" s="3">
        <v>0.27006343999999999</v>
      </c>
      <c r="D184" s="17"/>
      <c r="E184" s="17"/>
      <c r="F184" s="12"/>
      <c r="G184" s="32"/>
    </row>
    <row r="185" spans="1:7">
      <c r="A185" s="3" t="s">
        <v>254</v>
      </c>
      <c r="B185" s="3">
        <v>0.33168346999999998</v>
      </c>
      <c r="D185" s="17"/>
      <c r="E185" s="17"/>
      <c r="F185" s="12"/>
      <c r="G185" s="32"/>
    </row>
    <row r="186" spans="1:7">
      <c r="A186" s="3" t="s">
        <v>220</v>
      </c>
      <c r="B186" s="3">
        <v>0.73334447999999997</v>
      </c>
      <c r="D186" s="17"/>
      <c r="E186" s="17"/>
      <c r="F186" s="12"/>
      <c r="G186" s="32"/>
    </row>
    <row r="187" spans="1:7">
      <c r="A187" s="3" t="s">
        <v>79</v>
      </c>
      <c r="B187" s="3">
        <v>0.68456106999999999</v>
      </c>
      <c r="D187" s="17"/>
      <c r="E187" s="17"/>
      <c r="F187" s="12"/>
      <c r="G187" s="32"/>
    </row>
    <row r="188" spans="1:7">
      <c r="A188" s="3" t="s">
        <v>168</v>
      </c>
      <c r="B188" s="3">
        <v>0.89853614000000004</v>
      </c>
      <c r="D188" s="17"/>
      <c r="E188" s="17"/>
      <c r="F188" s="12"/>
      <c r="G188" s="32"/>
    </row>
    <row r="189" spans="1:7">
      <c r="A189" s="3" t="s">
        <v>273</v>
      </c>
      <c r="B189" s="3">
        <v>0.59343604999999999</v>
      </c>
      <c r="D189" s="17"/>
      <c r="E189" s="17"/>
      <c r="F189" s="12"/>
      <c r="G189" s="32"/>
    </row>
    <row r="190" spans="1:7">
      <c r="A190" s="3" t="s">
        <v>292</v>
      </c>
      <c r="B190" s="3">
        <v>1.0498890000000001</v>
      </c>
      <c r="D190" s="17"/>
      <c r="E190" s="17"/>
      <c r="F190" s="12"/>
      <c r="G190" s="32"/>
    </row>
    <row r="191" spans="1:7">
      <c r="A191" s="3" t="s">
        <v>6</v>
      </c>
      <c r="B191" s="3">
        <v>0.26165412999999998</v>
      </c>
      <c r="D191" s="17"/>
      <c r="E191" s="17"/>
      <c r="F191" s="12"/>
      <c r="G191" s="32"/>
    </row>
    <row r="192" spans="1:7">
      <c r="A192" s="3" t="s">
        <v>11</v>
      </c>
      <c r="B192" s="3">
        <v>6.3922861999999997E-2</v>
      </c>
      <c r="D192" s="17"/>
      <c r="E192" s="17"/>
      <c r="F192" s="12"/>
      <c r="G192" s="32"/>
    </row>
    <row r="193" spans="1:7">
      <c r="A193" s="3" t="s">
        <v>174</v>
      </c>
      <c r="B193" s="3">
        <v>0.19792045999999999</v>
      </c>
      <c r="D193" s="17"/>
      <c r="E193" s="17"/>
      <c r="F193" s="12"/>
      <c r="G193" s="32"/>
    </row>
    <row r="194" spans="1:7">
      <c r="A194" s="3" t="s">
        <v>295</v>
      </c>
      <c r="B194" s="3">
        <v>1.4846007000000001</v>
      </c>
      <c r="D194" s="17"/>
      <c r="E194" s="17"/>
      <c r="F194" s="12"/>
      <c r="G194" s="32"/>
    </row>
    <row r="195" spans="1:7">
      <c r="A195" s="3" t="s">
        <v>45</v>
      </c>
      <c r="B195" s="3">
        <v>0.60840174999999996</v>
      </c>
      <c r="D195" s="17"/>
      <c r="E195" s="17"/>
      <c r="F195" s="12"/>
      <c r="G195" s="32"/>
    </row>
    <row r="196" spans="1:7">
      <c r="A196" s="3" t="s">
        <v>419</v>
      </c>
      <c r="B196" s="3">
        <v>0.45575201999999998</v>
      </c>
      <c r="D196" s="17"/>
      <c r="E196" s="17"/>
      <c r="F196" s="12"/>
      <c r="G196" s="32"/>
    </row>
    <row r="197" spans="1:7">
      <c r="A197" s="3" t="s">
        <v>244</v>
      </c>
      <c r="B197" s="3">
        <v>0.3764362</v>
      </c>
      <c r="D197" s="17"/>
      <c r="E197" s="17"/>
      <c r="F197" s="12"/>
      <c r="G197" s="32"/>
    </row>
    <row r="198" spans="1:7">
      <c r="A198" s="3" t="s">
        <v>111</v>
      </c>
      <c r="B198" s="3">
        <v>0.59795779999999998</v>
      </c>
      <c r="D198" s="17"/>
      <c r="E198" s="17"/>
      <c r="F198" s="12"/>
      <c r="G198" s="32"/>
    </row>
    <row r="199" spans="1:7">
      <c r="A199" s="3" t="s">
        <v>213</v>
      </c>
      <c r="B199" s="3">
        <v>8.5212209999999997E-2</v>
      </c>
      <c r="D199" s="17"/>
      <c r="E199" s="17"/>
      <c r="F199" s="12"/>
      <c r="G199" s="32"/>
    </row>
    <row r="200" spans="1:7">
      <c r="A200" s="3" t="s">
        <v>89</v>
      </c>
      <c r="B200" s="3">
        <v>5.4687083999999997E-2</v>
      </c>
      <c r="D200" s="17"/>
      <c r="E200" s="17"/>
      <c r="F200" s="12"/>
      <c r="G200" s="32"/>
    </row>
    <row r="201" spans="1:7">
      <c r="A201" s="3" t="s">
        <v>319</v>
      </c>
      <c r="B201" s="3">
        <v>0.19863887</v>
      </c>
      <c r="D201" s="17"/>
      <c r="E201" s="17"/>
      <c r="F201" s="12"/>
      <c r="G201" s="32"/>
    </row>
    <row r="202" spans="1:7">
      <c r="A202" s="3" t="s">
        <v>324</v>
      </c>
      <c r="B202" s="3">
        <v>0.13834959999999999</v>
      </c>
      <c r="D202" s="17"/>
      <c r="E202" s="17"/>
      <c r="F202" s="12"/>
      <c r="G202" s="32"/>
    </row>
    <row r="203" spans="1:7">
      <c r="A203" s="3" t="s">
        <v>274</v>
      </c>
      <c r="B203" s="3">
        <v>0.12079476</v>
      </c>
      <c r="D203" s="17"/>
      <c r="E203" s="17"/>
      <c r="F203" s="12"/>
      <c r="G203" s="32"/>
    </row>
    <row r="204" spans="1:7">
      <c r="A204" s="3" t="s">
        <v>366</v>
      </c>
      <c r="B204" s="3">
        <v>3.8119695</v>
      </c>
      <c r="D204" s="17"/>
      <c r="E204" s="17"/>
      <c r="F204" s="12"/>
      <c r="G204" s="32"/>
    </row>
    <row r="205" spans="1:7">
      <c r="A205" s="3" t="s">
        <v>125</v>
      </c>
      <c r="B205" s="3">
        <v>1.9986088</v>
      </c>
      <c r="D205" s="17"/>
      <c r="E205" s="17"/>
      <c r="F205" s="12"/>
      <c r="G205" s="32"/>
    </row>
    <row r="206" spans="1:7">
      <c r="A206" s="3" t="s">
        <v>146</v>
      </c>
      <c r="B206" s="3">
        <v>0.34079727999999998</v>
      </c>
      <c r="D206" s="17"/>
      <c r="E206" s="17"/>
      <c r="F206" s="12"/>
      <c r="G206" s="32"/>
    </row>
    <row r="207" spans="1:7">
      <c r="A207" s="3" t="s">
        <v>4</v>
      </c>
      <c r="B207" s="3">
        <v>0.41652444999999999</v>
      </c>
      <c r="D207" s="17"/>
      <c r="E207" s="17"/>
      <c r="F207" s="12"/>
      <c r="G207" s="32"/>
    </row>
    <row r="208" spans="1:7">
      <c r="A208" s="3" t="s">
        <v>339</v>
      </c>
      <c r="B208" s="3">
        <v>0.61160194999999995</v>
      </c>
      <c r="D208" s="17"/>
      <c r="E208" s="17"/>
      <c r="F208" s="12"/>
      <c r="G208" s="32"/>
    </row>
    <row r="209" spans="1:7">
      <c r="A209" s="3" t="s">
        <v>177</v>
      </c>
      <c r="B209" s="3">
        <v>0.98238336000000004</v>
      </c>
      <c r="D209" s="17"/>
      <c r="E209" s="17"/>
      <c r="F209" s="12"/>
      <c r="G209" s="32"/>
    </row>
    <row r="210" spans="1:7">
      <c r="A210" s="3" t="s">
        <v>365</v>
      </c>
      <c r="B210" s="3">
        <v>0.35127162000000001</v>
      </c>
      <c r="D210" s="17"/>
      <c r="E210" s="17"/>
      <c r="F210" s="12"/>
      <c r="G210" s="32"/>
    </row>
    <row r="211" spans="1:7">
      <c r="A211" s="3" t="s">
        <v>286</v>
      </c>
      <c r="B211" s="3">
        <v>0.91401856999999997</v>
      </c>
      <c r="D211" s="17"/>
      <c r="E211" s="17"/>
      <c r="F211" s="12"/>
      <c r="G211" s="32"/>
    </row>
    <row r="212" spans="1:7">
      <c r="A212" s="3" t="s">
        <v>189</v>
      </c>
      <c r="B212" s="3">
        <v>0.57885019999999998</v>
      </c>
      <c r="D212" s="17"/>
      <c r="E212" s="17"/>
      <c r="F212" s="12"/>
      <c r="G212" s="32"/>
    </row>
    <row r="213" spans="1:7">
      <c r="A213" s="3" t="s">
        <v>157</v>
      </c>
      <c r="B213" s="3">
        <v>1.7590496</v>
      </c>
      <c r="D213" s="17"/>
      <c r="E213" s="17"/>
      <c r="F213" s="12"/>
      <c r="G213" s="32"/>
    </row>
    <row r="214" spans="1:7">
      <c r="A214" s="3" t="s">
        <v>231</v>
      </c>
      <c r="B214" s="3">
        <v>7.0899392000000006E-2</v>
      </c>
      <c r="D214" s="17"/>
      <c r="E214" s="17"/>
      <c r="F214" s="12"/>
      <c r="G214" s="32"/>
    </row>
    <row r="215" spans="1:7">
      <c r="A215" s="3" t="s">
        <v>170</v>
      </c>
      <c r="B215" s="3">
        <v>0.13065697000000001</v>
      </c>
      <c r="D215" s="17"/>
      <c r="E215" s="17"/>
      <c r="F215" s="12"/>
      <c r="G215" s="32"/>
    </row>
    <row r="216" spans="1:7">
      <c r="A216" s="3" t="s">
        <v>397</v>
      </c>
      <c r="B216" s="3">
        <v>0.56488647000000003</v>
      </c>
      <c r="D216" s="17"/>
      <c r="E216" s="17"/>
      <c r="F216" s="12"/>
      <c r="G216" s="32"/>
    </row>
    <row r="217" spans="1:7">
      <c r="A217" s="3" t="s">
        <v>375</v>
      </c>
      <c r="B217" s="3">
        <v>0.51224270000000005</v>
      </c>
      <c r="D217" s="17"/>
      <c r="E217" s="17"/>
      <c r="F217" s="12"/>
      <c r="G217" s="32"/>
    </row>
    <row r="218" spans="1:7">
      <c r="A218" s="3" t="s">
        <v>217</v>
      </c>
      <c r="B218" s="3">
        <v>6.2420296000000004</v>
      </c>
      <c r="D218" s="17"/>
      <c r="E218" s="17"/>
      <c r="F218" s="12"/>
      <c r="G218" s="32"/>
    </row>
    <row r="219" spans="1:7">
      <c r="A219" s="3" t="s">
        <v>253</v>
      </c>
      <c r="B219" s="3">
        <v>0.52757779000000005</v>
      </c>
    </row>
    <row r="220" spans="1:7">
      <c r="A220" s="3" t="s">
        <v>387</v>
      </c>
      <c r="B220" s="3">
        <v>0.47878806000000002</v>
      </c>
    </row>
    <row r="221" spans="1:7">
      <c r="A221" s="3" t="s">
        <v>145</v>
      </c>
      <c r="B221" s="3">
        <v>0.47823257000000002</v>
      </c>
    </row>
    <row r="222" spans="1:7">
      <c r="A222" s="3" t="s">
        <v>226</v>
      </c>
      <c r="B222" s="3">
        <v>0.13316239999999999</v>
      </c>
    </row>
    <row r="223" spans="1:7">
      <c r="A223" s="3" t="s">
        <v>263</v>
      </c>
      <c r="B223" s="3">
        <v>0.10005849</v>
      </c>
    </row>
    <row r="224" spans="1:7">
      <c r="A224" s="3" t="s">
        <v>164</v>
      </c>
      <c r="B224" s="3">
        <v>0.70481174000000002</v>
      </c>
    </row>
    <row r="225" spans="1:2">
      <c r="A225" s="3" t="s">
        <v>135</v>
      </c>
      <c r="B225" s="3">
        <v>0.71807171000000003</v>
      </c>
    </row>
    <row r="226" spans="1:2">
      <c r="A226" s="3" t="s">
        <v>154</v>
      </c>
      <c r="B226" s="3">
        <v>0.51903580000000005</v>
      </c>
    </row>
    <row r="227" spans="1:2">
      <c r="A227" s="3" t="s">
        <v>224</v>
      </c>
      <c r="B227" s="3">
        <v>0.63303964999999995</v>
      </c>
    </row>
    <row r="228" spans="1:2">
      <c r="A228" s="3" t="s">
        <v>10</v>
      </c>
      <c r="B228" s="3">
        <v>0.18548590000000001</v>
      </c>
    </row>
    <row r="229" spans="1:2">
      <c r="A229" s="3" t="s">
        <v>418</v>
      </c>
      <c r="B229" s="3">
        <v>0.37391352999999999</v>
      </c>
    </row>
    <row r="230" spans="1:2">
      <c r="A230" s="3" t="s">
        <v>285</v>
      </c>
      <c r="B230" s="3">
        <v>0.44102583000000001</v>
      </c>
    </row>
    <row r="231" spans="1:2">
      <c r="A231" s="3" t="s">
        <v>410</v>
      </c>
      <c r="B231" s="3">
        <v>0.74247249999999998</v>
      </c>
    </row>
    <row r="232" spans="1:2">
      <c r="A232" s="3" t="s">
        <v>349</v>
      </c>
      <c r="B232" s="3">
        <v>1.1837097000000001</v>
      </c>
    </row>
    <row r="233" spans="1:2">
      <c r="A233" s="3" t="s">
        <v>36</v>
      </c>
      <c r="B233" s="3">
        <v>0.49664638999999999</v>
      </c>
    </row>
    <row r="234" spans="1:2">
      <c r="A234" s="3" t="s">
        <v>235</v>
      </c>
      <c r="B234" s="3">
        <v>0.92969257000000005</v>
      </c>
    </row>
    <row r="235" spans="1:2">
      <c r="A235" s="3" t="s">
        <v>399</v>
      </c>
      <c r="B235" s="3">
        <v>0.49378614999999998</v>
      </c>
    </row>
    <row r="236" spans="1:2">
      <c r="A236" s="3" t="s">
        <v>249</v>
      </c>
      <c r="B236" s="3">
        <v>1.1762718999999999</v>
      </c>
    </row>
    <row r="237" spans="1:2">
      <c r="A237" s="3" t="s">
        <v>386</v>
      </c>
      <c r="B237" s="3">
        <v>0.68414730000000001</v>
      </c>
    </row>
    <row r="238" spans="1:2">
      <c r="A238" s="3" t="s">
        <v>417</v>
      </c>
      <c r="B238" s="3">
        <v>1.8950990999999999</v>
      </c>
    </row>
    <row r="239" spans="1:2">
      <c r="A239" s="3" t="s">
        <v>61</v>
      </c>
      <c r="B239" s="3">
        <v>5.0890059000000001E-2</v>
      </c>
    </row>
    <row r="240" spans="1:2">
      <c r="A240" s="3" t="s">
        <v>328</v>
      </c>
      <c r="B240" s="3">
        <v>0.11229619</v>
      </c>
    </row>
    <row r="241" spans="1:2">
      <c r="A241" s="3" t="s">
        <v>102</v>
      </c>
      <c r="B241" s="3">
        <v>0.61118243000000005</v>
      </c>
    </row>
    <row r="242" spans="1:2">
      <c r="A242" s="3" t="s">
        <v>129</v>
      </c>
      <c r="B242" s="3">
        <v>0.54743432999999997</v>
      </c>
    </row>
    <row r="243" spans="1:2">
      <c r="A243" s="3" t="s">
        <v>269</v>
      </c>
      <c r="B243" s="3">
        <v>0.54976879000000001</v>
      </c>
    </row>
    <row r="244" spans="1:2">
      <c r="A244" s="3" t="s">
        <v>115</v>
      </c>
      <c r="B244" s="3">
        <v>0.71392465999999999</v>
      </c>
    </row>
    <row r="245" spans="1:2">
      <c r="A245" s="3" t="s">
        <v>40</v>
      </c>
      <c r="B245" s="3">
        <v>0.73051579</v>
      </c>
    </row>
    <row r="246" spans="1:2">
      <c r="A246" s="3" t="s">
        <v>8</v>
      </c>
      <c r="B246" s="3">
        <v>0.32691471999999999</v>
      </c>
    </row>
    <row r="247" spans="1:2">
      <c r="A247" s="3" t="s">
        <v>176</v>
      </c>
      <c r="B247" s="3">
        <v>0.28535382999999997</v>
      </c>
    </row>
    <row r="248" spans="1:2">
      <c r="A248" s="3" t="s">
        <v>88</v>
      </c>
      <c r="B248" s="3">
        <v>0.74297742</v>
      </c>
    </row>
    <row r="249" spans="1:2">
      <c r="A249" s="3" t="s">
        <v>128</v>
      </c>
      <c r="B249" s="3">
        <v>2.3521074999999998</v>
      </c>
    </row>
    <row r="250" spans="1:2">
      <c r="A250" s="3" t="s">
        <v>402</v>
      </c>
      <c r="B250" s="3">
        <v>0.25609548999999998</v>
      </c>
    </row>
    <row r="251" spans="1:2">
      <c r="A251" s="3" t="s">
        <v>258</v>
      </c>
      <c r="B251" s="3">
        <v>0.90093314999999996</v>
      </c>
    </row>
    <row r="252" spans="1:2">
      <c r="A252" s="3" t="s">
        <v>30</v>
      </c>
      <c r="B252" s="3">
        <v>8.0982281000000003E-2</v>
      </c>
    </row>
    <row r="253" spans="1:2">
      <c r="A253" s="3" t="s">
        <v>70</v>
      </c>
      <c r="B253" s="3">
        <v>1.2793258999999999</v>
      </c>
    </row>
    <row r="254" spans="1:2">
      <c r="A254" s="3" t="s">
        <v>21</v>
      </c>
      <c r="B254" s="3">
        <v>1.2950231999999999</v>
      </c>
    </row>
    <row r="255" spans="1:2">
      <c r="A255" s="3" t="s">
        <v>394</v>
      </c>
      <c r="B255" s="3">
        <v>0.40027388000000003</v>
      </c>
    </row>
    <row r="256" spans="1:2">
      <c r="A256" s="3" t="s">
        <v>44</v>
      </c>
      <c r="B256" s="3">
        <v>0.43130307000000001</v>
      </c>
    </row>
    <row r="257" spans="1:2">
      <c r="A257" s="3" t="s">
        <v>57</v>
      </c>
      <c r="B257" s="3">
        <v>0.38437615000000003</v>
      </c>
    </row>
    <row r="258" spans="1:2">
      <c r="A258" s="3" t="s">
        <v>252</v>
      </c>
      <c r="B258" s="3">
        <v>0.43227912000000002</v>
      </c>
    </row>
    <row r="259" spans="1:2">
      <c r="A259" s="3" t="s">
        <v>127</v>
      </c>
      <c r="B259" s="3">
        <v>1.0012932000000001</v>
      </c>
    </row>
    <row r="260" spans="1:2">
      <c r="A260" s="3" t="s">
        <v>373</v>
      </c>
      <c r="B260" s="3">
        <v>0.26888626999999998</v>
      </c>
    </row>
    <row r="261" spans="1:2">
      <c r="A261" s="3" t="s">
        <v>212</v>
      </c>
      <c r="B261" s="3">
        <v>0.11619258</v>
      </c>
    </row>
    <row r="262" spans="1:2">
      <c r="A262" s="3" t="s">
        <v>75</v>
      </c>
      <c r="B262" s="3">
        <v>0.50619486999999996</v>
      </c>
    </row>
    <row r="263" spans="1:2">
      <c r="A263" s="3" t="s">
        <v>167</v>
      </c>
      <c r="B263" s="3">
        <v>0.50330655000000002</v>
      </c>
    </row>
    <row r="264" spans="1:2">
      <c r="A264" s="3" t="s">
        <v>377</v>
      </c>
      <c r="B264" s="3">
        <v>0.12150677</v>
      </c>
    </row>
    <row r="265" spans="1:2">
      <c r="A265" s="3" t="s">
        <v>118</v>
      </c>
      <c r="B265" s="3">
        <v>0.41624946000000002</v>
      </c>
    </row>
    <row r="266" spans="1:2">
      <c r="A266" s="3" t="s">
        <v>284</v>
      </c>
      <c r="B266" s="3">
        <v>1.6258109000000001</v>
      </c>
    </row>
    <row r="267" spans="1:2">
      <c r="A267" s="3" t="s">
        <v>290</v>
      </c>
      <c r="B267" s="3">
        <v>0.28804073000000002</v>
      </c>
    </row>
    <row r="268" spans="1:2">
      <c r="A268" s="3" t="s">
        <v>163</v>
      </c>
      <c r="B268" s="3">
        <v>0.35984616000000003</v>
      </c>
    </row>
    <row r="269" spans="1:2">
      <c r="A269" s="3" t="s">
        <v>261</v>
      </c>
      <c r="B269" s="3">
        <v>0.85607571999999998</v>
      </c>
    </row>
    <row r="270" spans="1:2">
      <c r="A270" s="3" t="s">
        <v>210</v>
      </c>
      <c r="B270" s="3">
        <v>0.49921307999999998</v>
      </c>
    </row>
    <row r="271" spans="1:2">
      <c r="A271" s="3" t="s">
        <v>275</v>
      </c>
      <c r="B271" s="3">
        <v>0.47203229000000002</v>
      </c>
    </row>
    <row r="272" spans="1:2">
      <c r="A272" s="3" t="s">
        <v>97</v>
      </c>
      <c r="B272" s="3">
        <v>0.46791182999999997</v>
      </c>
    </row>
    <row r="273" spans="1:2">
      <c r="A273" s="3" t="s">
        <v>336</v>
      </c>
      <c r="B273" s="3">
        <v>1.7377164</v>
      </c>
    </row>
    <row r="274" spans="1:2">
      <c r="A274" s="3" t="s">
        <v>143</v>
      </c>
      <c r="B274" s="3">
        <v>2.7102640999999998</v>
      </c>
    </row>
    <row r="275" spans="1:2">
      <c r="A275" s="3" t="s">
        <v>211</v>
      </c>
      <c r="B275" s="3">
        <v>0.50603693999999999</v>
      </c>
    </row>
    <row r="276" spans="1:2">
      <c r="A276" s="3" t="s">
        <v>96</v>
      </c>
      <c r="B276" s="3">
        <v>0.29467663999999999</v>
      </c>
    </row>
    <row r="277" spans="1:2">
      <c r="A277" s="3" t="s">
        <v>406</v>
      </c>
      <c r="B277" s="3">
        <v>9.2758693000000003E-2</v>
      </c>
    </row>
    <row r="278" spans="1:2">
      <c r="A278" s="3" t="s">
        <v>276</v>
      </c>
      <c r="B278" s="3">
        <v>1.0566001</v>
      </c>
    </row>
    <row r="279" spans="1:2">
      <c r="A279" s="3" t="s">
        <v>160</v>
      </c>
      <c r="B279" s="3">
        <v>0.43561154000000002</v>
      </c>
    </row>
    <row r="280" spans="1:2">
      <c r="A280" s="3" t="s">
        <v>348</v>
      </c>
      <c r="B280" s="3">
        <v>0.16637499</v>
      </c>
    </row>
    <row r="281" spans="1:2">
      <c r="A281" s="3" t="s">
        <v>282</v>
      </c>
      <c r="B281" s="3">
        <v>0.38692925</v>
      </c>
    </row>
    <row r="282" spans="1:2">
      <c r="A282" s="3" t="s">
        <v>312</v>
      </c>
      <c r="B282" s="3">
        <v>0.61002794000000005</v>
      </c>
    </row>
    <row r="283" spans="1:2">
      <c r="A283" s="3" t="s">
        <v>156</v>
      </c>
      <c r="B283" s="3">
        <v>0.80368019999999996</v>
      </c>
    </row>
    <row r="284" spans="1:2">
      <c r="A284" s="3" t="s">
        <v>124</v>
      </c>
      <c r="B284" s="3">
        <v>0.41899428</v>
      </c>
    </row>
    <row r="285" spans="1:2">
      <c r="A285" s="3" t="s">
        <v>24</v>
      </c>
      <c r="B285" s="3">
        <v>0.55703009999999997</v>
      </c>
    </row>
    <row r="286" spans="1:2">
      <c r="A286" s="3" t="s">
        <v>151</v>
      </c>
      <c r="B286" s="3">
        <v>0.58806784000000001</v>
      </c>
    </row>
    <row r="287" spans="1:2">
      <c r="A287" s="3" t="s">
        <v>345</v>
      </c>
      <c r="B287" s="3">
        <v>0.19547912000000001</v>
      </c>
    </row>
    <row r="288" spans="1:2">
      <c r="A288" s="3" t="s">
        <v>68</v>
      </c>
      <c r="B288" s="3">
        <v>0.64307276999999996</v>
      </c>
    </row>
    <row r="289" spans="1:2">
      <c r="A289" s="3" t="s">
        <v>34</v>
      </c>
      <c r="B289" s="3">
        <v>0.63414649000000001</v>
      </c>
    </row>
    <row r="290" spans="1:2">
      <c r="A290" s="3" t="s">
        <v>197</v>
      </c>
      <c r="B290" s="3">
        <v>1.3197867000000001</v>
      </c>
    </row>
    <row r="291" spans="1:2">
      <c r="A291" s="3" t="s">
        <v>352</v>
      </c>
      <c r="B291" s="3">
        <v>0.49573864000000001</v>
      </c>
    </row>
    <row r="292" spans="1:2">
      <c r="A292" s="3" t="s">
        <v>196</v>
      </c>
      <c r="B292" s="3">
        <v>0.1725023</v>
      </c>
    </row>
    <row r="293" spans="1:2">
      <c r="A293" s="3" t="s">
        <v>294</v>
      </c>
      <c r="B293" s="3">
        <v>0.78181312999999997</v>
      </c>
    </row>
    <row r="294" spans="1:2">
      <c r="A294" s="3" t="s">
        <v>414</v>
      </c>
      <c r="B294" s="3">
        <v>0.88731309000000003</v>
      </c>
    </row>
    <row r="295" spans="1:2">
      <c r="A295" s="3" t="s">
        <v>401</v>
      </c>
      <c r="B295" s="3">
        <v>0.46312386</v>
      </c>
    </row>
    <row r="296" spans="1:2">
      <c r="A296" s="3" t="s">
        <v>316</v>
      </c>
      <c r="B296" s="3">
        <v>0.83182060999999996</v>
      </c>
    </row>
    <row r="297" spans="1:2">
      <c r="A297" s="3" t="s">
        <v>239</v>
      </c>
      <c r="B297" s="3">
        <v>0.47901398000000001</v>
      </c>
    </row>
    <row r="298" spans="1:2">
      <c r="A298" s="3" t="s">
        <v>408</v>
      </c>
      <c r="B298" s="3">
        <v>0.20234816999999999</v>
      </c>
    </row>
    <row r="299" spans="1:2">
      <c r="A299" s="3" t="s">
        <v>268</v>
      </c>
      <c r="B299" s="3">
        <v>0.40497653</v>
      </c>
    </row>
    <row r="300" spans="1:2">
      <c r="A300" s="3" t="s">
        <v>311</v>
      </c>
      <c r="B300" s="3">
        <v>0.99238475999999998</v>
      </c>
    </row>
    <row r="301" spans="1:2">
      <c r="A301" s="3" t="s">
        <v>142</v>
      </c>
      <c r="B301" s="3">
        <v>1.2824511000000001</v>
      </c>
    </row>
    <row r="302" spans="1:2">
      <c r="A302" s="3" t="s">
        <v>16</v>
      </c>
      <c r="B302" s="3">
        <v>0.93874855999999995</v>
      </c>
    </row>
    <row r="303" spans="1:2">
      <c r="A303" s="3" t="s">
        <v>192</v>
      </c>
      <c r="B303" s="3">
        <v>1.6825505999999999</v>
      </c>
    </row>
    <row r="304" spans="1:2">
      <c r="A304" s="3" t="s">
        <v>234</v>
      </c>
      <c r="B304" s="3">
        <v>0.14095946000000001</v>
      </c>
    </row>
    <row r="305" spans="1:2">
      <c r="A305" s="3" t="s">
        <v>87</v>
      </c>
      <c r="B305" s="3">
        <v>0.20854249</v>
      </c>
    </row>
    <row r="306" spans="1:2">
      <c r="A306" s="3" t="s">
        <v>338</v>
      </c>
      <c r="B306" s="3">
        <v>0.23043709000000001</v>
      </c>
    </row>
    <row r="307" spans="1:2">
      <c r="A307" s="3" t="s">
        <v>219</v>
      </c>
      <c r="B307" s="3">
        <v>0.20677661999999999</v>
      </c>
    </row>
    <row r="308" spans="1:2">
      <c r="A308" s="3" t="s">
        <v>222</v>
      </c>
      <c r="B308" s="3">
        <v>0.86934668000000004</v>
      </c>
    </row>
    <row r="309" spans="1:2">
      <c r="A309" s="3" t="s">
        <v>230</v>
      </c>
      <c r="B309" s="3">
        <v>2.0824050000000001</v>
      </c>
    </row>
    <row r="310" spans="1:2">
      <c r="A310" s="3" t="s">
        <v>83</v>
      </c>
      <c r="B310" s="3">
        <v>1.2798476999999999</v>
      </c>
    </row>
    <row r="311" spans="1:2">
      <c r="A311" s="3" t="s">
        <v>381</v>
      </c>
      <c r="B311" s="3">
        <v>1.8163473999999999</v>
      </c>
    </row>
    <row r="312" spans="1:2">
      <c r="A312" s="3" t="s">
        <v>107</v>
      </c>
      <c r="B312" s="3">
        <v>0.28474339999999998</v>
      </c>
    </row>
    <row r="313" spans="1:2">
      <c r="A313" s="3" t="s">
        <v>78</v>
      </c>
      <c r="B313" s="3">
        <v>0.52283997000000004</v>
      </c>
    </row>
    <row r="314" spans="1:2">
      <c r="A314" s="3" t="s">
        <v>67</v>
      </c>
      <c r="B314" s="3">
        <v>0.17288966</v>
      </c>
    </row>
    <row r="315" spans="1:2">
      <c r="A315" s="3" t="s">
        <v>150</v>
      </c>
      <c r="B315" s="3">
        <v>2.1757759999999999</v>
      </c>
    </row>
    <row r="316" spans="1:2">
      <c r="A316" s="3" t="s">
        <v>306</v>
      </c>
      <c r="B316" s="3">
        <v>0.54189138999999997</v>
      </c>
    </row>
    <row r="317" spans="1:2">
      <c r="A317" s="3" t="s">
        <v>237</v>
      </c>
      <c r="B317" s="3">
        <v>1.1951661</v>
      </c>
    </row>
    <row r="318" spans="1:2">
      <c r="A318" s="3" t="s">
        <v>267</v>
      </c>
      <c r="B318" s="3">
        <v>2.2584547000000001</v>
      </c>
    </row>
    <row r="319" spans="1:2">
      <c r="A319" s="3" t="s">
        <v>318</v>
      </c>
      <c r="B319" s="3">
        <v>1.1374515000000001</v>
      </c>
    </row>
    <row r="320" spans="1:2">
      <c r="A320" s="3" t="s">
        <v>173</v>
      </c>
      <c r="B320" s="3">
        <v>1.2320911000000001</v>
      </c>
    </row>
    <row r="321" spans="1:2">
      <c r="A321" s="3" t="s">
        <v>136</v>
      </c>
      <c r="B321" s="3">
        <v>0.98416424999999996</v>
      </c>
    </row>
    <row r="322" spans="1:2">
      <c r="A322" s="3" t="s">
        <v>203</v>
      </c>
      <c r="B322" s="3">
        <v>0.50236203000000001</v>
      </c>
    </row>
    <row r="323" spans="1:2">
      <c r="A323" s="3" t="s">
        <v>56</v>
      </c>
      <c r="B323" s="3">
        <v>1.3750287999999999</v>
      </c>
    </row>
    <row r="324" spans="1:2">
      <c r="A324" s="3" t="s">
        <v>315</v>
      </c>
      <c r="B324" s="3">
        <v>0.18114743</v>
      </c>
    </row>
    <row r="325" spans="1:2">
      <c r="A325" s="3" t="s">
        <v>321</v>
      </c>
      <c r="B325" s="3">
        <v>0.81741845000000002</v>
      </c>
    </row>
    <row r="326" spans="1:2">
      <c r="A326" s="3" t="s">
        <v>64</v>
      </c>
      <c r="B326" s="3">
        <v>2.0299554</v>
      </c>
    </row>
    <row r="327" spans="1:2">
      <c r="A327" s="3" t="s">
        <v>166</v>
      </c>
      <c r="B327" s="3">
        <v>1.2816525999999999</v>
      </c>
    </row>
    <row r="328" spans="1:2">
      <c r="A328" s="3" t="s">
        <v>283</v>
      </c>
      <c r="B328" s="3">
        <v>0.53169681999999996</v>
      </c>
    </row>
    <row r="329" spans="1:2">
      <c r="A329" s="3" t="s">
        <v>86</v>
      </c>
      <c r="B329" s="3">
        <v>0.75332600000000005</v>
      </c>
    </row>
    <row r="330" spans="1:2">
      <c r="A330" s="3" t="s">
        <v>66</v>
      </c>
      <c r="B330" s="3">
        <v>0.76425299000000002</v>
      </c>
    </row>
    <row r="331" spans="1:2">
      <c r="A331" s="3" t="s">
        <v>138</v>
      </c>
      <c r="B331" s="3">
        <v>0.51247712999999995</v>
      </c>
    </row>
    <row r="332" spans="1:2">
      <c r="A332" s="3" t="s">
        <v>300</v>
      </c>
      <c r="B332" s="3">
        <v>0.51314044000000003</v>
      </c>
    </row>
    <row r="333" spans="1:2">
      <c r="A333" s="3" t="s">
        <v>405</v>
      </c>
      <c r="B333" s="3">
        <v>0.93996407000000004</v>
      </c>
    </row>
    <row r="334" spans="1:2">
      <c r="A334" s="3" t="s">
        <v>47</v>
      </c>
      <c r="B334" s="3">
        <v>1.2909264</v>
      </c>
    </row>
    <row r="335" spans="1:2">
      <c r="A335" s="3" t="s">
        <v>372</v>
      </c>
      <c r="B335" s="3">
        <v>0.33978336999999997</v>
      </c>
    </row>
    <row r="336" spans="1:2">
      <c r="A336" s="3" t="s">
        <v>139</v>
      </c>
      <c r="B336" s="3">
        <v>0.47468048000000002</v>
      </c>
    </row>
    <row r="337" spans="1:2">
      <c r="A337" s="3" t="s">
        <v>195</v>
      </c>
      <c r="B337" s="3">
        <v>1.1046286000000001</v>
      </c>
    </row>
    <row r="338" spans="1:2">
      <c r="A338" s="3" t="s">
        <v>39</v>
      </c>
      <c r="B338" s="5">
        <v>1.1798779999999999E-10</v>
      </c>
    </row>
    <row r="339" spans="1:2">
      <c r="A339" s="3" t="s">
        <v>1</v>
      </c>
      <c r="B339" s="3">
        <v>0.16538136000000001</v>
      </c>
    </row>
    <row r="340" spans="1:2">
      <c r="A340" s="3" t="s">
        <v>409</v>
      </c>
      <c r="B340" s="3">
        <v>0.29305789999999998</v>
      </c>
    </row>
    <row r="341" spans="1:2">
      <c r="A341" s="3" t="s">
        <v>289</v>
      </c>
      <c r="B341" s="3">
        <v>1.5081182</v>
      </c>
    </row>
    <row r="342" spans="1:2">
      <c r="A342" s="3" t="s">
        <v>320</v>
      </c>
      <c r="B342" s="3">
        <v>0.52241020000000005</v>
      </c>
    </row>
    <row r="343" spans="1:2">
      <c r="A343" s="3" t="s">
        <v>159</v>
      </c>
      <c r="B343" s="3">
        <v>0.13924354999999999</v>
      </c>
    </row>
    <row r="344" spans="1:2">
      <c r="A344" s="3" t="s">
        <v>41</v>
      </c>
      <c r="B344" s="3">
        <v>1.0342975000000001</v>
      </c>
    </row>
    <row r="345" spans="1:2">
      <c r="A345" s="3" t="s">
        <v>202</v>
      </c>
      <c r="B345" s="3">
        <v>0.47211736999999998</v>
      </c>
    </row>
    <row r="346" spans="1:2">
      <c r="A346" s="3" t="s">
        <v>370</v>
      </c>
      <c r="B346" s="3">
        <v>2.3876895</v>
      </c>
    </row>
    <row r="347" spans="1:2">
      <c r="A347" s="3" t="s">
        <v>104</v>
      </c>
      <c r="B347" s="3">
        <v>0.19986053000000001</v>
      </c>
    </row>
    <row r="348" spans="1:2">
      <c r="A348" s="3" t="s">
        <v>158</v>
      </c>
      <c r="B348" s="3">
        <v>1.1765463</v>
      </c>
    </row>
    <row r="349" spans="1:2">
      <c r="A349" s="3" t="s">
        <v>281</v>
      </c>
      <c r="B349" s="3">
        <v>0.29667864999999999</v>
      </c>
    </row>
    <row r="350" spans="1:2">
      <c r="A350" s="3" t="s">
        <v>20</v>
      </c>
      <c r="B350" s="3">
        <v>0.15600301</v>
      </c>
    </row>
    <row r="351" spans="1:2">
      <c r="A351" s="3" t="s">
        <v>360</v>
      </c>
      <c r="B351" s="3">
        <v>0.22766842000000001</v>
      </c>
    </row>
    <row r="352" spans="1:2">
      <c r="A352" s="3" t="s">
        <v>23</v>
      </c>
      <c r="B352" s="3">
        <v>0.47608942999999998</v>
      </c>
    </row>
    <row r="353" spans="1:2">
      <c r="A353" s="3" t="s">
        <v>74</v>
      </c>
      <c r="B353" s="3">
        <v>0.22439191</v>
      </c>
    </row>
    <row r="354" spans="1:2">
      <c r="A354" s="3" t="s">
        <v>201</v>
      </c>
      <c r="B354" s="3">
        <v>0.45625990999999999</v>
      </c>
    </row>
    <row r="355" spans="1:2">
      <c r="A355" s="3" t="s">
        <v>179</v>
      </c>
      <c r="B355" s="3">
        <v>0.78501460999999995</v>
      </c>
    </row>
    <row r="356" spans="1:2">
      <c r="A356" s="3" t="s">
        <v>7</v>
      </c>
      <c r="B356" s="3">
        <v>1.0943826999999999</v>
      </c>
    </row>
    <row r="357" spans="1:2">
      <c r="A357" s="3" t="s">
        <v>369</v>
      </c>
      <c r="B357" s="3">
        <v>0.83519390999999998</v>
      </c>
    </row>
    <row r="358" spans="1:2">
      <c r="A358" s="3" t="s">
        <v>110</v>
      </c>
      <c r="B358" s="3">
        <v>0.65585408000000001</v>
      </c>
    </row>
    <row r="359" spans="1:2">
      <c r="A359" s="3" t="s">
        <v>101</v>
      </c>
      <c r="B359" s="3">
        <v>0.31985203000000001</v>
      </c>
    </row>
    <row r="360" spans="1:2">
      <c r="A360" s="3" t="s">
        <v>46</v>
      </c>
      <c r="B360" s="3">
        <v>0.23886945000000001</v>
      </c>
    </row>
    <row r="361" spans="1:2">
      <c r="A361" s="3" t="s">
        <v>393</v>
      </c>
      <c r="B361" s="3">
        <v>0.86976481000000005</v>
      </c>
    </row>
    <row r="362" spans="1:2">
      <c r="A362" s="3" t="s">
        <v>137</v>
      </c>
      <c r="B362" s="3">
        <v>0.89512703000000005</v>
      </c>
    </row>
    <row r="363" spans="1:2">
      <c r="A363" s="3" t="s">
        <v>82</v>
      </c>
      <c r="B363" s="3">
        <v>0.26349358000000001</v>
      </c>
    </row>
    <row r="364" spans="1:2">
      <c r="A364" s="3" t="s">
        <v>165</v>
      </c>
      <c r="B364" s="3">
        <v>0.94465133000000001</v>
      </c>
    </row>
    <row r="365" spans="1:2">
      <c r="A365" s="3" t="s">
        <v>400</v>
      </c>
      <c r="B365" s="3">
        <v>2.5591860999999998</v>
      </c>
    </row>
    <row r="366" spans="1:2">
      <c r="A366" s="3" t="s">
        <v>147</v>
      </c>
      <c r="B366" s="3">
        <v>7.1468038999999997E-2</v>
      </c>
    </row>
    <row r="367" spans="1:2">
      <c r="A367" s="3" t="s">
        <v>103</v>
      </c>
      <c r="B367" s="3">
        <v>0.49032331000000001</v>
      </c>
    </row>
    <row r="368" spans="1:2">
      <c r="A368" s="3" t="s">
        <v>19</v>
      </c>
      <c r="B368" s="3">
        <v>0.43648745</v>
      </c>
    </row>
    <row r="369" spans="1:2">
      <c r="A369" s="3" t="s">
        <v>144</v>
      </c>
      <c r="B369" s="3">
        <v>0.38003585000000001</v>
      </c>
    </row>
    <row r="370" spans="1:2">
      <c r="A370" s="3" t="s">
        <v>362</v>
      </c>
      <c r="B370" s="3">
        <v>0.38455830000000002</v>
      </c>
    </row>
    <row r="371" spans="1:2">
      <c r="A371" s="3" t="s">
        <v>404</v>
      </c>
      <c r="B371" s="3">
        <v>0.85237554000000004</v>
      </c>
    </row>
    <row r="372" spans="1:2">
      <c r="A372" s="3" t="s">
        <v>27</v>
      </c>
      <c r="B372" s="3">
        <v>0.49992946999999999</v>
      </c>
    </row>
    <row r="373" spans="1:2">
      <c r="A373" s="3" t="s">
        <v>314</v>
      </c>
      <c r="B373" s="3">
        <v>0.51292481999999995</v>
      </c>
    </row>
    <row r="374" spans="1:2">
      <c r="A374" s="3" t="s">
        <v>333</v>
      </c>
      <c r="B374" s="3">
        <v>0.93794175999999996</v>
      </c>
    </row>
    <row r="375" spans="1:2">
      <c r="A375" s="3" t="s">
        <v>92</v>
      </c>
      <c r="B375" s="3">
        <v>0.65446828000000001</v>
      </c>
    </row>
    <row r="376" spans="1:2">
      <c r="A376" s="3" t="s">
        <v>205</v>
      </c>
      <c r="B376" s="3">
        <v>0.86246254</v>
      </c>
    </row>
    <row r="377" spans="1:2">
      <c r="A377" s="3" t="s">
        <v>149</v>
      </c>
      <c r="B377" s="3">
        <v>8.2501313000000007E-2</v>
      </c>
    </row>
    <row r="378" spans="1:2">
      <c r="A378" s="3" t="s">
        <v>63</v>
      </c>
      <c r="B378" s="3">
        <v>0.46613290000000002</v>
      </c>
    </row>
    <row r="379" spans="1:2">
      <c r="A379" s="3" t="s">
        <v>416</v>
      </c>
      <c r="B379" s="3">
        <v>0.1784462</v>
      </c>
    </row>
    <row r="380" spans="1:2">
      <c r="A380" s="3" t="s">
        <v>169</v>
      </c>
      <c r="B380" s="3">
        <v>1.6891484999999999</v>
      </c>
    </row>
    <row r="381" spans="1:2">
      <c r="A381" s="3" t="s">
        <v>392</v>
      </c>
      <c r="B381" s="3">
        <v>0.60035163000000002</v>
      </c>
    </row>
    <row r="382" spans="1:2">
      <c r="A382" s="3" t="s">
        <v>9</v>
      </c>
      <c r="B382" s="3">
        <v>0.11894493</v>
      </c>
    </row>
    <row r="383" spans="1:2">
      <c r="A383" s="3" t="s">
        <v>181</v>
      </c>
      <c r="B383" s="3">
        <v>0.15861544999999999</v>
      </c>
    </row>
    <row r="384" spans="1:2">
      <c r="A384" s="3" t="s">
        <v>298</v>
      </c>
      <c r="B384" s="3">
        <v>0.52018704000000004</v>
      </c>
    </row>
    <row r="385" spans="1:2">
      <c r="A385" s="3" t="s">
        <v>60</v>
      </c>
      <c r="B385" s="3">
        <v>0.55951112999999997</v>
      </c>
    </row>
    <row r="386" spans="1:2">
      <c r="A386" s="3" t="s">
        <v>35</v>
      </c>
      <c r="B386" s="3">
        <v>0.88193390000000005</v>
      </c>
    </row>
    <row r="387" spans="1:2">
      <c r="A387" s="3" t="s">
        <v>14</v>
      </c>
      <c r="B387" s="3">
        <v>0.71422154999999998</v>
      </c>
    </row>
    <row r="388" spans="1:2">
      <c r="A388" s="3" t="s">
        <v>132</v>
      </c>
      <c r="B388" s="3">
        <v>2.0818740999999998</v>
      </c>
    </row>
    <row r="389" spans="1:2">
      <c r="A389" s="3" t="s">
        <v>415</v>
      </c>
      <c r="B389" s="3">
        <v>0.91991878999999999</v>
      </c>
    </row>
    <row r="390" spans="1:2">
      <c r="A390" s="3" t="s">
        <v>15</v>
      </c>
      <c r="B390" s="3">
        <v>0.7378458</v>
      </c>
    </row>
    <row r="391" spans="1:2">
      <c r="A391" s="3" t="s">
        <v>241</v>
      </c>
      <c r="B391" s="3">
        <v>1.9359363999999999</v>
      </c>
    </row>
    <row r="392" spans="1:2">
      <c r="A392" s="3" t="s">
        <v>162</v>
      </c>
      <c r="B392" s="3">
        <v>1.9250361</v>
      </c>
    </row>
    <row r="393" spans="1:2">
      <c r="A393" s="3" t="s">
        <v>94</v>
      </c>
      <c r="B393" s="3">
        <v>0.98777910999999996</v>
      </c>
    </row>
    <row r="394" spans="1:2">
      <c r="A394" s="3" t="s">
        <v>73</v>
      </c>
      <c r="B394" s="3">
        <v>0.58936562999999997</v>
      </c>
    </row>
    <row r="395" spans="1:2">
      <c r="A395" s="3" t="s">
        <v>243</v>
      </c>
      <c r="B395" s="3">
        <v>0.84385209000000005</v>
      </c>
    </row>
    <row r="396" spans="1:2">
      <c r="A396" s="3" t="s">
        <v>223</v>
      </c>
      <c r="B396" s="3">
        <v>0.30563311999999998</v>
      </c>
    </row>
    <row r="397" spans="1:2">
      <c r="A397" s="3" t="s">
        <v>54</v>
      </c>
      <c r="B397" s="3">
        <v>0.29938983000000002</v>
      </c>
    </row>
    <row r="398" spans="1:2">
      <c r="A398" s="3" t="s">
        <v>310</v>
      </c>
      <c r="B398" s="3">
        <v>0.36280507000000001</v>
      </c>
    </row>
    <row r="399" spans="1:2">
      <c r="A399" s="3" t="s">
        <v>335</v>
      </c>
      <c r="B399" s="3">
        <v>0.37793791999999998</v>
      </c>
    </row>
    <row r="400" spans="1:2">
      <c r="A400" s="3" t="s">
        <v>109</v>
      </c>
      <c r="B400" s="3">
        <v>1.988178</v>
      </c>
    </row>
    <row r="401" spans="1:34">
      <c r="A401" s="3" t="s">
        <v>407</v>
      </c>
      <c r="B401" s="3">
        <v>1.6726875999999999</v>
      </c>
    </row>
    <row r="402" spans="1:34">
      <c r="A402" s="3" t="s">
        <v>361</v>
      </c>
      <c r="B402" s="3">
        <v>0.16880592</v>
      </c>
    </row>
    <row r="403" spans="1:34">
      <c r="A403" s="3" t="s">
        <v>33</v>
      </c>
      <c r="B403" s="3">
        <v>0.28198108999999999</v>
      </c>
    </row>
    <row r="404" spans="1:34">
      <c r="A404" s="3" t="s">
        <v>260</v>
      </c>
      <c r="B404" s="3">
        <v>0.93408632000000003</v>
      </c>
    </row>
    <row r="405" spans="1:34">
      <c r="A405" s="3" t="s">
        <v>265</v>
      </c>
      <c r="B405" s="3">
        <v>0.48344327999999998</v>
      </c>
    </row>
    <row r="406" spans="1:34">
      <c r="A406" s="3" t="s">
        <v>3</v>
      </c>
      <c r="B406" s="3">
        <v>0.95592854000000005</v>
      </c>
    </row>
    <row r="407" spans="1:34">
      <c r="A407" s="3" t="s">
        <v>264</v>
      </c>
      <c r="B407" s="3">
        <v>2.3338548000000001</v>
      </c>
    </row>
    <row r="408" spans="1:34">
      <c r="A408" s="3" t="s">
        <v>134</v>
      </c>
      <c r="B408" s="3">
        <v>0.27230522000000001</v>
      </c>
    </row>
    <row r="409" spans="1:34">
      <c r="A409" s="3" t="s">
        <v>343</v>
      </c>
      <c r="B409" s="3">
        <v>0.44659870000000002</v>
      </c>
    </row>
    <row r="410" spans="1:34">
      <c r="A410" s="3" t="s">
        <v>130</v>
      </c>
      <c r="B410" s="3">
        <v>1.0391493999999999</v>
      </c>
    </row>
    <row r="411" spans="1:34">
      <c r="A411" s="3" t="s">
        <v>43</v>
      </c>
      <c r="B411" s="3">
        <v>0.40602390999999999</v>
      </c>
      <c r="AH411" s="1"/>
    </row>
    <row r="412" spans="1:34">
      <c r="A412" s="3" t="s">
        <v>200</v>
      </c>
      <c r="B412" s="3">
        <v>0.54044473999999998</v>
      </c>
    </row>
    <row r="413" spans="1:34">
      <c r="A413" s="3" t="s">
        <v>344</v>
      </c>
      <c r="B413" s="3">
        <v>0.17920101999999999</v>
      </c>
    </row>
    <row r="414" spans="1:34">
      <c r="A414" s="3" t="s">
        <v>53</v>
      </c>
      <c r="B414" s="3">
        <v>0.69751996000000005</v>
      </c>
    </row>
    <row r="415" spans="1:34">
      <c r="A415" s="3" t="s">
        <v>327</v>
      </c>
      <c r="B415" s="3">
        <v>1.2743144</v>
      </c>
    </row>
    <row r="416" spans="1:34">
      <c r="A416" s="3" t="s">
        <v>18</v>
      </c>
      <c r="B416" s="3">
        <v>0.76964728000000004</v>
      </c>
    </row>
    <row r="417" spans="1:2">
      <c r="A417" s="3" t="s">
        <v>302</v>
      </c>
      <c r="B417" s="3">
        <v>0.45922815</v>
      </c>
    </row>
    <row r="418" spans="1:2">
      <c r="A418" s="3" t="s">
        <v>106</v>
      </c>
      <c r="B418" s="3">
        <v>0.34430353000000002</v>
      </c>
    </row>
    <row r="419" spans="1:2">
      <c r="A419" s="3" t="s">
        <v>199</v>
      </c>
      <c r="B419" s="3">
        <v>0.67077140000000002</v>
      </c>
    </row>
    <row r="420" spans="1:2">
      <c r="A420" s="3" t="s">
        <v>297</v>
      </c>
      <c r="B420" s="3">
        <v>0.92432890999999995</v>
      </c>
    </row>
    <row r="421" spans="1:2">
      <c r="A421" s="3" t="s">
        <v>123</v>
      </c>
      <c r="B421" s="3">
        <v>0.54890876</v>
      </c>
    </row>
    <row r="422" spans="1:2">
      <c r="A422" s="3" t="s">
        <v>161</v>
      </c>
      <c r="B422" s="3">
        <v>1.3253600000000001</v>
      </c>
    </row>
    <row r="423" spans="1:2">
      <c r="A423" s="3" t="s">
        <v>326</v>
      </c>
      <c r="B423" s="3">
        <v>0.53349681000000004</v>
      </c>
    </row>
    <row r="424" spans="1:2">
      <c r="A424" s="3" t="s">
        <v>323</v>
      </c>
      <c r="B424" s="3">
        <v>1.4853361</v>
      </c>
    </row>
    <row r="425" spans="1:2">
      <c r="A425" s="3" t="s">
        <v>299</v>
      </c>
      <c r="B425" s="3">
        <v>0.52306765</v>
      </c>
    </row>
    <row r="426" spans="1:2">
      <c r="A426" s="3" t="s">
        <v>313</v>
      </c>
      <c r="B426" s="3">
        <v>0.68839419999999996</v>
      </c>
    </row>
    <row r="427" spans="1:2">
      <c r="A427" s="3" t="s">
        <v>59</v>
      </c>
      <c r="B427" s="3">
        <v>0.2119751</v>
      </c>
    </row>
    <row r="428" spans="1:2">
      <c r="A428" s="3" t="s">
        <v>186</v>
      </c>
      <c r="B428" s="3">
        <v>0.29968934000000003</v>
      </c>
    </row>
    <row r="429" spans="1:2">
      <c r="A429" s="3" t="s">
        <v>347</v>
      </c>
      <c r="B429" s="3">
        <v>0.31857750000000001</v>
      </c>
    </row>
    <row r="430" spans="1:2">
      <c r="A430" s="3" t="s">
        <v>2</v>
      </c>
      <c r="B430" s="3">
        <v>2.1274818</v>
      </c>
    </row>
    <row r="431" spans="1:2">
      <c r="A431" s="3" t="s">
        <v>380</v>
      </c>
      <c r="B431" s="3">
        <v>0.30968277999999999</v>
      </c>
    </row>
    <row r="432" spans="1:2">
      <c r="A432" s="3" t="s">
        <v>191</v>
      </c>
      <c r="B432" s="3">
        <v>1.2338574</v>
      </c>
    </row>
    <row r="433" spans="1:2">
      <c r="A433" s="3" t="s">
        <v>291</v>
      </c>
      <c r="B433" s="3">
        <v>1.2354647999999999</v>
      </c>
    </row>
    <row r="434" spans="1:2">
      <c r="A434" s="3" t="s">
        <v>221</v>
      </c>
      <c r="B434" s="3">
        <v>3.5757946</v>
      </c>
    </row>
    <row r="435" spans="1:2">
      <c r="A435" s="3" t="s">
        <v>72</v>
      </c>
      <c r="B435" s="3">
        <v>0.17115369</v>
      </c>
    </row>
    <row r="436" spans="1:2">
      <c r="A436" s="3" t="s">
        <v>301</v>
      </c>
      <c r="B436" s="3">
        <v>0.56564278000000001</v>
      </c>
    </row>
    <row r="437" spans="1:2">
      <c r="A437" s="3" t="s">
        <v>346</v>
      </c>
      <c r="B437" s="3">
        <v>0.59853780000000001</v>
      </c>
    </row>
    <row r="438" spans="1:2">
      <c r="A438" s="3" t="s">
        <v>209</v>
      </c>
      <c r="B438" s="3">
        <v>0.50185285000000002</v>
      </c>
    </row>
    <row r="439" spans="1:2">
      <c r="A439" s="3" t="s">
        <v>248</v>
      </c>
      <c r="B439" s="3">
        <v>0.55729039999999996</v>
      </c>
    </row>
    <row r="440" spans="1:2">
      <c r="A440" s="3" t="s">
        <v>216</v>
      </c>
      <c r="B440" s="3">
        <v>0.46300604000000001</v>
      </c>
    </row>
    <row r="441" spans="1:2">
      <c r="A441" s="3" t="s">
        <v>0</v>
      </c>
      <c r="B441" s="3">
        <v>0.41610544999999999</v>
      </c>
    </row>
    <row r="442" spans="1:2">
      <c r="A442" s="3" t="s">
        <v>391</v>
      </c>
      <c r="B442" s="3">
        <v>0.54756444999999998</v>
      </c>
    </row>
    <row r="451" spans="17:35">
      <c r="Q451" s="23" t="s">
        <v>323</v>
      </c>
      <c r="R451" s="23" t="s">
        <v>299</v>
      </c>
      <c r="S451" s="23" t="s">
        <v>313</v>
      </c>
      <c r="T451" s="23" t="s">
        <v>59</v>
      </c>
      <c r="U451" s="23" t="s">
        <v>186</v>
      </c>
      <c r="V451" s="23" t="s">
        <v>347</v>
      </c>
      <c r="W451" t="s">
        <v>2</v>
      </c>
      <c r="X451" t="s">
        <v>380</v>
      </c>
      <c r="Y451" t="s">
        <v>191</v>
      </c>
      <c r="Z451" t="s">
        <v>291</v>
      </c>
      <c r="AA451" t="s">
        <v>221</v>
      </c>
      <c r="AB451" t="s">
        <v>72</v>
      </c>
      <c r="AC451" t="s">
        <v>301</v>
      </c>
      <c r="AD451" t="s">
        <v>346</v>
      </c>
      <c r="AE451" t="s">
        <v>209</v>
      </c>
      <c r="AF451" t="s">
        <v>248</v>
      </c>
      <c r="AG451" t="s">
        <v>216</v>
      </c>
      <c r="AH451" t="s">
        <v>0</v>
      </c>
      <c r="AI451" t="s">
        <v>391</v>
      </c>
    </row>
    <row r="452" spans="17:35">
      <c r="Q452" s="23">
        <v>1.4853361</v>
      </c>
      <c r="R452" s="23">
        <v>0.52306765</v>
      </c>
      <c r="S452" s="23">
        <v>0.68839419999999996</v>
      </c>
      <c r="T452" s="23">
        <v>0.2119751</v>
      </c>
      <c r="U452" s="23">
        <v>0.29968934000000003</v>
      </c>
      <c r="V452" s="23">
        <v>0.31857750000000001</v>
      </c>
      <c r="W452">
        <v>2.1274818</v>
      </c>
      <c r="X452">
        <v>0.30968277999999999</v>
      </c>
      <c r="Y452">
        <v>1.2338574</v>
      </c>
      <c r="Z452">
        <v>1.2354647999999999</v>
      </c>
      <c r="AA452">
        <v>3.5757946</v>
      </c>
      <c r="AB452">
        <v>0.17115369</v>
      </c>
      <c r="AC452">
        <v>0.56564278000000001</v>
      </c>
      <c r="AD452">
        <v>0.59853780000000001</v>
      </c>
      <c r="AE452">
        <v>0.50185285000000002</v>
      </c>
      <c r="AF452">
        <v>0.55729039999999996</v>
      </c>
      <c r="AG452">
        <v>0.46300604000000001</v>
      </c>
      <c r="AH452">
        <v>0.41610544999999999</v>
      </c>
      <c r="AI452">
        <v>0.54756444999999998</v>
      </c>
    </row>
  </sheetData>
  <mergeCells count="1">
    <mergeCell ref="J12:J14"/>
  </mergeCells>
  <dataValidations count="2">
    <dataValidation type="list" allowBlank="1" showInputMessage="1" showErrorMessage="1" sqref="H39:H66">
      <formula1>$A$17:$A$442</formula1>
    </dataValidation>
    <dataValidation type="list" allowBlank="1" showInputMessage="1" showErrorMessage="1" sqref="H17:H38">
      <formula1>$A$17:$A$440</formula1>
    </dataValidation>
  </dataValidations>
  <hyperlinks>
    <hyperlink ref="T2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Example</vt:lpstr>
    </vt:vector>
  </TitlesOfParts>
  <Company>Axolot Data XLSReadWriteII 4.00.38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TRE-4</dc:creator>
  <cp:lastModifiedBy>Joep Meijer</cp:lastModifiedBy>
  <dcterms:created xsi:type="dcterms:W3CDTF">2011-11-08T10:46:45Z</dcterms:created>
  <dcterms:modified xsi:type="dcterms:W3CDTF">2012-10-17T14:42:37Z</dcterms:modified>
</cp:coreProperties>
</file>